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835" tabRatio="758"/>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2" l="1"/>
  <c r="H20" i="12" s="1"/>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O7" authorId="0" shapeId="0">
      <text>
        <r>
          <rPr>
            <b/>
            <sz val="9"/>
            <color indexed="81"/>
            <rFont val="Tahoma"/>
            <charset val="1"/>
          </rPr>
          <t>Everitt, Helen:</t>
        </r>
        <r>
          <rPr>
            <sz val="9"/>
            <color indexed="81"/>
            <rFont val="Tahoma"/>
            <charset val="1"/>
          </rPr>
          <t xml:space="preserve">
these values are company wide and not WRZ specific</t>
        </r>
      </text>
    </comment>
    <comment ref="P7" authorId="0" shapeId="0">
      <text>
        <r>
          <rPr>
            <b/>
            <sz val="9"/>
            <color indexed="81"/>
            <rFont val="Tahoma"/>
            <charset val="1"/>
          </rPr>
          <t>Everitt, Helen:</t>
        </r>
        <r>
          <rPr>
            <sz val="9"/>
            <color indexed="81"/>
            <rFont val="Tahoma"/>
            <charset val="1"/>
          </rPr>
          <t xml:space="preserve">
these values are company wide and not WRZ specific</t>
        </r>
      </text>
    </comment>
    <comment ref="Q7" authorId="0" shapeId="0">
      <text>
        <r>
          <rPr>
            <b/>
            <sz val="9"/>
            <color indexed="81"/>
            <rFont val="Tahoma"/>
            <charset val="1"/>
          </rPr>
          <t>Everitt, Helen:</t>
        </r>
        <r>
          <rPr>
            <sz val="9"/>
            <color indexed="81"/>
            <rFont val="Tahoma"/>
            <charset val="1"/>
          </rPr>
          <t xml:space="preserve">
these values are company wide and not WRZ specific</t>
        </r>
      </text>
    </comment>
  </commentList>
</comments>
</file>

<file path=xl/sharedStrings.xml><?xml version="1.0" encoding="utf-8"?>
<sst xmlns="http://schemas.openxmlformats.org/spreadsheetml/2006/main" count="1111" uniqueCount="448">
  <si>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</si>
  <si>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</si>
  <si>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</si>
  <si>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</si>
  <si>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</si>
  <si>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</si>
  <si>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</si>
  <si>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</si>
  <si>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</si>
  <si>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</si>
  <si>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</si>
  <si>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</si>
  <si>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</si>
  <si>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</si>
  <si>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</si>
  <si>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</si>
  <si>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</si>
  <si>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</si>
  <si>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</si>
  <si>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</si>
  <si>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</si>
  <si>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</si>
  <si>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</si>
  <si>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</si>
  <si>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</si>
  <si>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</si>
  <si>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</si>
  <si>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</si>
  <si>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</si>
  <si>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</si>
  <si>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</si>
  <si>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</si>
  <si>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</si>
  <si>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</si>
  <si>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</si>
  <si>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</si>
  <si>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</si>
  <si>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1 in X</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</si>
  <si>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</si>
  <si>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</si>
  <si>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</si>
  <si>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</si>
  <si>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</si>
  <si>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</si>
  <si>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</si>
  <si>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</si>
  <si>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</si>
  <si>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</si>
  <si>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</si>
  <si>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</si>
  <si>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</si>
  <si>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</si>
  <si>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</si>
  <si>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</si>
  <si>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</si>
  <si>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</si>
  <si>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</si>
  <si>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</si>
  <si>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</si>
  <si>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</si>
  <si>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</si>
  <si>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</si>
  <si>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</si>
  <si>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</si>
  <si>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</si>
  <si>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</si>
  <si>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</si>
  <si>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</si>
  <si>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</si>
  <si>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</si>
  <si>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</si>
  <si>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</si>
  <si>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</si>
  <si>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</si>
  <si>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</si>
  <si>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</si>
  <si>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</si>
  <si>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</si>
  <si>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</si>
  <si>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</si>
  <si>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</si>
  <si>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</si>
  <si>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</si>
  <si>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</si>
  <si>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</si>
  <si>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</si>
  <si>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</si>
  <si>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</si>
  <si>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</si>
  <si>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</si>
  <si>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</si>
  <si>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</si>
  <si>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</si>
  <si>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</si>
  <si>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</si>
  <si>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</si>
  <si>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</si>
  <si>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</si>
  <si>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</si>
  <si>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</si>
  <si>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</si>
  <si>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</si>
  <si>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</si>
  <si>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</si>
  <si>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</si>
  <si>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</si>
  <si>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</si>
  <si>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</si>
  <si>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</si>
  <si>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</si>
  <si>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</si>
  <si>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</si>
  <si>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</si>
  <si>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</si>
  <si>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</si>
  <si>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</si>
  <si>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</si>
  <si>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</si>
  <si>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</si>
  <si>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</si>
  <si>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</si>
  <si>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</si>
  <si>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</si>
  <si>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</si>
  <si>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</si>
  <si>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</si>
  <si>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</si>
  <si>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</si>
  <si>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</si>
  <si>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</si>
  <si>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</si>
  <si>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</si>
  <si>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</si>
  <si>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</si>
  <si>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</si>
  <si>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</si>
  <si>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</si>
  <si>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</si>
  <si>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</si>
  <si>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</si>
  <si>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</si>
  <si>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</si>
  <si>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</si>
  <si>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</si>
  <si>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</si>
  <si>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</si>
  <si>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</si>
  <si>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</si>
  <si>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</si>
  <si>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</si>
  <si>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</si>
  <si>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</si>
  <si>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</si>
  <si>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</si>
  <si>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</si>
  <si>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</si>
  <si>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</si>
  <si>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</si>
  <si>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</si>
  <si>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</si>
  <si>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</si>
  <si>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</si>
  <si>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</si>
  <si>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</si>
  <si>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</si>
  <si>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</si>
  <si>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</si>
  <si>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</si>
  <si>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</si>
  <si>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</si>
  <si>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</si>
  <si>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</si>
  <si>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</si>
  <si>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</si>
  <si>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</si>
  <si>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</si>
  <si>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</si>
  <si>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</si>
  <si>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</si>
  <si>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</si>
  <si>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</si>
  <si>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</si>
  <si>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</si>
  <si>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</si>
  <si>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</si>
  <si>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</si>
  <si>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</si>
  <si>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</si>
  <si>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</si>
  <si>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</si>
  <si>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</si>
  <si>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</si>
  <si>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</si>
  <si>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</si>
  <si>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</si>
  <si>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</si>
  <si>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</si>
  <si>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</si>
  <si>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</si>
  <si>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</si>
  <si>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</si>
  <si>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</si>
  <si>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</si>
  <si>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</si>
  <si>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</si>
  <si>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</si>
  <si>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</si>
  <si>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</si>
  <si>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</si>
  <si>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</si>
  <si>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</si>
  <si>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</si>
  <si>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</si>
  <si>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</si>
  <si>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</si>
  <si>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</si>
  <si>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</si>
  <si>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</si>
  <si>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</si>
  <si>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</si>
  <si>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</si>
  <si>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</si>
  <si>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</si>
  <si>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</si>
  <si>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</si>
  <si>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</si>
  <si>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</si>
  <si>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</si>
  <si>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</si>
  <si>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</si>
  <si>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</si>
  <si>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</si>
  <si>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</si>
  <si>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</si>
  <si>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</si>
  <si>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</si>
  <si>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</si>
  <si>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</si>
  <si>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</si>
  <si>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</si>
  <si>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</si>
  <si>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</si>
  <si>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</si>
  <si>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</si>
  <si>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</si>
  <si>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</si>
  <si>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</si>
  <si>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</si>
  <si>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</si>
  <si>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</si>
  <si>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</si>
  <si>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</si>
  <si>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</si>
  <si>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</si>
  <si>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</si>
  <si>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</si>
  <si>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</si>
  <si>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</si>
  <si>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</si>
  <si>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</si>
  <si>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</si>
  <si>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</si>
  <si>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</si>
  <si>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</si>
  <si>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</si>
  <si>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</si>
  <si>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</si>
  <si>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</si>
  <si>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</si>
  <si>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</si>
  <si>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</si>
  <si>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</si>
  <si>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</si>
  <si>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</si>
  <si>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</si>
  <si>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</si>
  <si>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</si>
  <si>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</si>
  <si>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</si>
  <si>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</si>
  <si>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</si>
  <si>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</si>
  <si>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</si>
  <si>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</si>
  <si>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</si>
  <si>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</si>
  <si>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</si>
  <si>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</si>
  <si>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</si>
  <si>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</si>
  <si>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</si>
  <si>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</si>
  <si>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</si>
  <si>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</si>
  <si>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</si>
  <si>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</si>
  <si>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</si>
  <si>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</si>
  <si>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</si>
  <si>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</si>
  <si>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</si>
  <si>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</si>
  <si>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</si>
  <si>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</si>
  <si>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</si>
  <si>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</si>
  <si>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</si>
  <si>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</si>
  <si>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</si>
  <si>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</si>
  <si>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</si>
  <si>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</si>
  <si>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</si>
  <si>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</si>
  <si>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</si>
  <si>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</si>
  <si>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</si>
  <si>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</si>
  <si>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</si>
  <si>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</si>
  <si>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</si>
  <si>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</si>
  <si>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</si>
  <si>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</si>
  <si>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</si>
  <si>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</si>
  <si>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</si>
  <si>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</si>
  <si>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</si>
  <si>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</si>
  <si>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</si>
  <si>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</si>
  <si>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</si>
  <si>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</si>
  <si>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</si>
  <si>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</si>
  <si>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</si>
  <si>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</si>
  <si>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</si>
  <si>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</si>
  <si>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</si>
  <si>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</si>
  <si>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</si>
  <si>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</si>
  <si>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</si>
  <si>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</si>
  <si>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</si>
  <si>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</si>
  <si>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</si>
  <si>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</si>
  <si>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</si>
  <si>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</si>
  <si>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</si>
  <si>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</si>
  <si>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</si>
  <si>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</si>
  <si>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</si>
  <si>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</si>
  <si>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</si>
  <si>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</si>
  <si>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</si>
  <si>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</si>
  <si>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</si>
  <si>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</si>
  <si>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</si>
  <si>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</si>
  <si>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</si>
  <si>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</si>
  <si>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</si>
  <si>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</si>
  <si>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</si>
  <si>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</si>
  <si>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</si>
  <si>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</si>
  <si>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</si>
  <si>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</si>
  <si>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</si>
  <si>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</si>
  <si>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</si>
  <si>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</si>
  <si>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</si>
  <si>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</si>
  <si>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</si>
  <si>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</si>
  <si>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</si>
  <si>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</si>
  <si>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Nottinghamshire</t>
  </si>
  <si>
    <t>Not commenced but we have carried out pre-feasibility studies</t>
  </si>
  <si>
    <t>There are no  drought supply measures e.g. drought permits or orders stipulated in our Drought Plan for the Nottingham WRZ. Demand savings restrictions drought measure (TUBs 5% demand saving and NEUBs additional 5% demand saving assumed).</t>
  </si>
  <si>
    <t>Equivalent to 1 in 33 years</t>
  </si>
  <si>
    <t/>
  </si>
  <si>
    <t>We do not plan for rota cuts or standpipes. In an extremely severe drought we would consider using them but we do not have a planned frequency for this level of service.</t>
  </si>
  <si>
    <t>FutureConsultation@severntrent.co.uk</t>
  </si>
  <si>
    <t>Refer to Gis map. The Nottinghamshire WRZ is in central Nottinghamshire and a small area of east Derbyshire. It Includes the city of Nottingham and the town of Mansfield.</t>
  </si>
  <si>
    <t xml:space="preserve">Several of our works are below the 10 Ml/d threshold. Those above it are:
Works 1 – 3 Ml/d (to the nearest Ml/d) – GW4 
Works 2 – 3 Ml/d (to the nearest Ml/d) – GW1
Works 3 – 0 Ml/d (to the nearest Ml/d) – GW4 - treatment constraint
Works 4 – 4 Ml/d (to the nearest Ml/d) – GW4
Works 5 – 0 Ml/d – GW5 - treatment constraint
Works 6 – 0 Ml/d – GW4 - treatment constraint
Works 7 – 0 Ml/d – SD - quality constraint
Works 8 – 0 Ml/d – SD - quality constraint
 Works 9 – 0 Ml/d – GW4 - treatment constraint
Works 10 – 0 Ml/d – SD - quality constraint
We have not assessed climate change when estimating the spare capacity in this zone. Note that the groundwater works would need investment to be suitable to treat any surface water. We have assigned the WTW category that the works will be in by 2020. </t>
  </si>
  <si>
    <t>Zonal Constraint. Constrained by GW yields/ group licence and imports from the Strategic Grid (SG) zone.  Above this DO  failures occur in the  SG zone.</t>
  </si>
  <si>
    <t>Site E to South Nottinghamshire transfer solution</t>
  </si>
  <si>
    <t>WRMP19</t>
  </si>
  <si>
    <t>See link to map on WRMP19 webpage</t>
  </si>
  <si>
    <t>Dry Year Annual Average</t>
  </si>
  <si>
    <t>No more than 3 in 100 Temporary Use Bans</t>
  </si>
  <si>
    <t>New WTW on the River Trent near Stoke Bardolph, Nottinghamshire</t>
  </si>
  <si>
    <t>DVA to Nottingham transfer pipeline capacity increase</t>
  </si>
  <si>
    <t>Ambergate to Mid Nottinghamshire transfer solution</t>
  </si>
  <si>
    <t>Heathy Lea to North Nottinghamshire transfer solution</t>
  </si>
  <si>
    <t>WTW28</t>
  </si>
  <si>
    <t>GRD19</t>
  </si>
  <si>
    <t>NOT01</t>
  </si>
  <si>
    <t>NOT04</t>
  </si>
  <si>
    <t>NOT05</t>
  </si>
  <si>
    <t>SW new</t>
  </si>
  <si>
    <t>Bulk supply</t>
  </si>
  <si>
    <t>N</t>
  </si>
  <si>
    <t>Y</t>
  </si>
  <si>
    <t>2030-31</t>
  </si>
  <si>
    <t xml:space="preserve">Severn Trent </t>
  </si>
  <si>
    <t xml:space="preserve">Home water efficiency audits </t>
  </si>
  <si>
    <t>WE001</t>
  </si>
  <si>
    <t>Retrofitting indoor water efficiency devices</t>
  </si>
  <si>
    <t>Enhanced Metering</t>
  </si>
  <si>
    <t>EM001</t>
  </si>
  <si>
    <t>Metering other selective</t>
  </si>
  <si>
    <t>Equivalent to 1 in 33 years - Refer to section A of WRMP</t>
  </si>
  <si>
    <t>From WRMP table 1, column J</t>
  </si>
  <si>
    <t xml:space="preserve">Level of service – (Drought order for non-essential use ban (NEUB)) 
</t>
  </si>
  <si>
    <t>Level of service (Temporary Use Ban (TUB))</t>
  </si>
  <si>
    <t>No more than 3 in 100 non-essential use ban</t>
  </si>
  <si>
    <t>-</t>
  </si>
  <si>
    <t>We have checked the data and our processes by carrying out 1st and 2nd line assurance and 3rd line assurance by internal audit</t>
  </si>
  <si>
    <t>This is a conjunctive use WRZ i.e. it contains surface water and groundwater sources. We model the complexities of the zone in our Aquator model - refer to the water resources management plan (WRMP) that accompanies these tables for detailed information. There are no national parks in this WRZ. To discuss case specific constraints and considerations please use the contact details provided in the cover sheet.</t>
  </si>
  <si>
    <t>Not a chosen scheme, no further work required</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</si>
  <si>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</si>
  <si>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</si>
  <si>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</si>
  <si>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</si>
  <si>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</si>
  <si>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</si>
  <si>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</si>
  <si>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</si>
  <si>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</si>
  <si>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</si>
  <si>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</si>
  <si>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</si>
  <si>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</si>
  <si>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</si>
  <si>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</si>
  <si>
    <t xml:space="preserve">Line 13 and 14 </t>
  </si>
  <si>
    <t>Updated to reflected latest supply demand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</si>
</sst>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name val="Arial"/>
      <family val="2"/>
    </font>
    <font>
      <sz val="11"/>
      <name val="Arial"/>
      <family val="2"/>
    </font>
    <font>
      <u/>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85">
    <xf numFmtId="0" fontId="0" fillId="0" borderId="0" xfId="0"/>
    <xf numFmtId="0" fontId="2" fillId="2" borderId="0" xfId="1" applyFont="1" applyFill="1" applyBorder="1" applyAlignment="1">
      <alignment horizontal="center" vertical="center"/>
    </xf>
    <xf numFmtId="0" fontId="4" fillId="0" borderId="0" xfId="0" applyFont="1"/>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Fill="1" applyAlignment="1">
      <alignment wrapText="1"/>
    </xf>
    <xf numFmtId="0" fontId="8" fillId="0" borderId="0" xfId="0" applyFont="1"/>
    <xf numFmtId="0" fontId="0" fillId="4" borderId="0" xfId="0" applyFont="1" applyFill="1"/>
    <xf numFmtId="0" fontId="0" fillId="8" borderId="0" xfId="0" applyFont="1" applyFill="1"/>
    <xf numFmtId="0" fontId="15" fillId="0" borderId="9" xfId="1" applyFont="1" applyFill="1" applyBorder="1" applyAlignment="1">
      <alignment vertical="center"/>
    </xf>
    <xf numFmtId="0" fontId="4" fillId="0" borderId="9" xfId="0" applyFont="1" applyBorder="1" applyAlignment="1">
      <alignment horizontal="center"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0" fillId="0" borderId="0" xfId="0" quotePrefix="1" applyFont="1" applyProtection="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8" fillId="0" borderId="0" xfId="0" applyFont="1" applyProtection="1">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protection hidden="1"/>
    </xf>
    <xf numFmtId="0" fontId="20" fillId="0" borderId="0" xfId="0" applyFont="1" applyProtection="1">
      <protection hidden="1"/>
    </xf>
    <xf numFmtId="9" fontId="19" fillId="4" borderId="9" xfId="1" applyNumberFormat="1" applyFont="1" applyFill="1" applyBorder="1" applyAlignment="1" applyProtection="1">
      <alignment horizontal="center" vertical="center"/>
      <protection hidden="1"/>
    </xf>
    <xf numFmtId="0" fontId="19" fillId="4" borderId="9" xfId="1" applyFont="1" applyFill="1" applyBorder="1" applyAlignment="1" applyProtection="1">
      <alignment horizontal="left" vertical="center" wrapText="1"/>
      <protection hidden="1"/>
    </xf>
    <xf numFmtId="0" fontId="21" fillId="0" borderId="0" xfId="2" applyFont="1" applyProtection="1">
      <protection hidden="1"/>
    </xf>
    <xf numFmtId="2" fontId="19" fillId="4" borderId="14"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0" fontId="19" fillId="4" borderId="14" xfId="1" applyFont="1" applyFill="1" applyBorder="1" applyAlignment="1" applyProtection="1">
      <alignment vertical="center"/>
      <protection hidden="1"/>
    </xf>
    <xf numFmtId="164" fontId="19" fillId="4" borderId="14" xfId="1" applyNumberFormat="1" applyFont="1" applyFill="1" applyBorder="1" applyAlignment="1" applyProtection="1">
      <alignment horizontal="left" vertical="center" indent="2"/>
      <protection hidden="1"/>
    </xf>
    <xf numFmtId="9" fontId="19" fillId="4" borderId="9" xfId="1" applyNumberFormat="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165" fontId="0" fillId="0" borderId="0" xfId="0" applyNumberFormat="1"/>
    <xf numFmtId="2" fontId="0" fillId="0" borderId="0" xfId="0" applyNumberFormat="1" applyProtection="1">
      <protection hidden="1"/>
    </xf>
    <xf numFmtId="0" fontId="19" fillId="4" borderId="9" xfId="1" applyFont="1" applyFill="1" applyBorder="1" applyAlignment="1" applyProtection="1">
      <alignment vertical="center"/>
      <protection hidden="1"/>
    </xf>
    <xf numFmtId="0" fontId="19" fillId="4" borderId="14" xfId="1" applyFont="1" applyFill="1" applyBorder="1" applyAlignment="1" applyProtection="1">
      <alignment vertical="center" wrapText="1"/>
      <protection hidden="1"/>
    </xf>
    <xf numFmtId="14" fontId="4" fillId="4" borderId="9" xfId="1" applyNumberFormat="1" applyFont="1" applyFill="1" applyBorder="1" applyAlignment="1">
      <alignment vertical="center"/>
    </xf>
    <xf numFmtId="164" fontId="7" fillId="4" borderId="14" xfId="1" applyNumberFormat="1" applyFont="1" applyFill="1" applyBorder="1" applyAlignment="1" applyProtection="1">
      <alignment vertical="center"/>
      <protection hidden="1"/>
    </xf>
    <xf numFmtId="2"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lignment horizontal="left"/>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2" fillId="2" borderId="0" xfId="1" applyFont="1" applyFill="1" applyBorder="1" applyAlignment="1" applyProtection="1">
      <alignment horizontal="left" vertical="center"/>
      <protection hidden="1"/>
    </xf>
  </cellXfs>
  <cellStyles count="3">
    <cellStyle name="Hyperlink" xfId="2" builtinId="8"/>
    <cellStyle name="Normal" xfId="0" builtinId="0"/>
    <cellStyle name="Normal 3" xfId="1"/>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273844</xdr:colOff>
      <xdr:row>5</xdr:row>
      <xdr:rowOff>11906</xdr:rowOff>
    </xdr:from>
    <xdr:to>
      <xdr:col>6</xdr:col>
      <xdr:colOff>238125</xdr:colOff>
      <xdr:row>16</xdr:row>
      <xdr:rowOff>93116</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08219" y="1690687"/>
          <a:ext cx="4583906" cy="34030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C10" sqref="C10"/>
    </sheetView>
  </sheetViews>
  <sheetFormatPr defaultColWidth="0" defaultRowHeight="13.9" customHeight="1" zeroHeight="1" x14ac:dyDescent="0.2"/>
  <cols>
    <col min="1" max="1" width="1.75" style="16" customWidth="1"/>
    <col min="2" max="2" width="51.25" style="16" customWidth="1"/>
    <col min="3" max="3" width="56.375" style="16" customWidth="1"/>
    <col min="4" max="4" width="4.125" style="16" customWidth="1"/>
    <col min="5" max="5" width="47.875" style="16" customWidth="1"/>
    <col min="6" max="7" width="8.75" style="16" customWidth="1"/>
    <col min="8" max="16384" width="8.75" style="16" hidden="1"/>
  </cols>
  <sheetData>
    <row r="1" spans="1:7" ht="20.25" x14ac:dyDescent="0.2">
      <c r="B1" s="17" t="s">
        <v>0</v>
      </c>
      <c r="C1" s="18" t="str">
        <f>C5</f>
        <v xml:space="preserve">Severn Trent </v>
      </c>
    </row>
    <row r="2" spans="1:7" ht="12" customHeight="1" thickBot="1" x14ac:dyDescent="0.25"/>
    <row r="3" spans="1:7" ht="70.5" customHeight="1" thickBot="1" x14ac:dyDescent="0.25">
      <c r="B3" s="19" t="s">
        <v>1</v>
      </c>
      <c r="C3" s="20" t="s">
        <v>381</v>
      </c>
      <c r="E3" s="21"/>
    </row>
    <row r="4" spans="1:7" ht="12" customHeight="1" thickBot="1" x14ac:dyDescent="0.25">
      <c r="B4" s="22"/>
      <c r="C4" s="23"/>
    </row>
    <row r="5" spans="1:7" ht="16.5" x14ac:dyDescent="0.2">
      <c r="B5" s="24" t="s">
        <v>2</v>
      </c>
      <c r="C5" s="25" t="s">
        <v>415</v>
      </c>
      <c r="E5" s="26" t="s">
        <v>3</v>
      </c>
    </row>
    <row r="6" spans="1:7" ht="17.25" thickBot="1" x14ac:dyDescent="0.25">
      <c r="B6" s="27" t="s">
        <v>326</v>
      </c>
      <c r="C6" s="28" t="s">
        <v>386</v>
      </c>
      <c r="E6" s="29"/>
    </row>
    <row r="7" spans="1:7" ht="12" customHeight="1" thickBot="1" x14ac:dyDescent="0.25">
      <c r="A7" s="30"/>
      <c r="B7" s="31"/>
      <c r="C7" s="32"/>
      <c r="D7" s="30"/>
      <c r="E7" s="33"/>
      <c r="F7" s="30"/>
      <c r="G7" s="30"/>
    </row>
    <row r="8" spans="1:7" ht="16.5" x14ac:dyDescent="0.2">
      <c r="B8" s="24" t="s">
        <v>4</v>
      </c>
      <c r="C8" s="117" t="s">
        <v>397</v>
      </c>
      <c r="E8" s="29"/>
    </row>
    <row r="9" spans="1:7" ht="16.5" x14ac:dyDescent="0.2">
      <c r="B9" s="34" t="s">
        <v>5</v>
      </c>
      <c r="C9" s="118">
        <v>43132</v>
      </c>
      <c r="E9" s="29"/>
    </row>
    <row r="10" spans="1:7" ht="17.25" thickBot="1" x14ac:dyDescent="0.25">
      <c r="B10" s="27" t="s">
        <v>6</v>
      </c>
      <c r="C10" s="119">
        <v>43556</v>
      </c>
      <c r="E10" s="29"/>
    </row>
    <row r="11" spans="1:7" ht="12" customHeight="1" thickBot="1" x14ac:dyDescent="0.25">
      <c r="A11" s="30"/>
      <c r="B11" s="31"/>
      <c r="C11" s="32"/>
      <c r="D11" s="30"/>
      <c r="E11" s="33"/>
      <c r="F11" s="30"/>
      <c r="G11" s="30"/>
    </row>
    <row r="12" spans="1:7" ht="49.5" x14ac:dyDescent="0.2">
      <c r="B12" s="24" t="s">
        <v>7</v>
      </c>
      <c r="C12" s="25" t="s">
        <v>392</v>
      </c>
      <c r="E12" s="29"/>
    </row>
    <row r="13" spans="1:7" ht="37.15" customHeight="1" thickBot="1" x14ac:dyDescent="0.25">
      <c r="B13" s="27" t="s">
        <v>8</v>
      </c>
      <c r="C13" s="28" t="s">
        <v>398</v>
      </c>
      <c r="E13" s="29"/>
    </row>
    <row r="14" spans="1:7" ht="12" customHeight="1" thickBot="1" x14ac:dyDescent="0.35">
      <c r="B14" s="35"/>
      <c r="C14" s="36"/>
      <c r="E14" s="29"/>
    </row>
    <row r="15" spans="1:7" ht="59.45" customHeight="1" thickBot="1" x14ac:dyDescent="0.25">
      <c r="B15" s="37" t="s">
        <v>9</v>
      </c>
      <c r="C15" s="38" t="s">
        <v>428</v>
      </c>
      <c r="E15" s="21"/>
    </row>
    <row r="16" spans="1:7" ht="12" customHeight="1" x14ac:dyDescent="0.2">
      <c r="B16" s="22"/>
      <c r="C16" s="23"/>
    </row>
    <row r="17" spans="2:6" ht="17.25" thickBot="1" x14ac:dyDescent="0.25">
      <c r="B17" s="26" t="s">
        <v>11</v>
      </c>
    </row>
    <row r="18" spans="2:6" ht="15.75" thickBot="1" x14ac:dyDescent="0.3">
      <c r="E18" s="39" t="s">
        <v>10</v>
      </c>
      <c r="F18" s="40"/>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Q91te+yP4W9Z5uzgU0D/Y/gHNpE3rXYYnW8IJPFGoT04Zv/1lMUY63cakwVd5NjVMlrlP9SF17xyYtKNmt9Gfw==" saltValue="nGRoukeH+pW4hlvT5rhibA==" spinCount="100000" sheet="1" objects="1" scenarios="1" selectLockedCells="1" selectUnlockedCells="1"/>
  <hyperlinks>
    <hyperlink ref="C12" r:id="rId1" display="mailto:FutureConsultation@severntrent.co.uk"/>
  </hyperlinks>
  <pageMargins left="0.7" right="0.7" top="0.75" bottom="0.75" header="0.3" footer="0.3"/>
  <pageSetup paperSize="8" scale="67"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A2" sqref="A2"/>
    </sheetView>
  </sheetViews>
  <sheetFormatPr defaultColWidth="0" defaultRowHeight="14.25" zeroHeight="1" x14ac:dyDescent="0.2"/>
  <cols>
    <col min="1" max="1" width="2.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3" width="15.625" style="16" bestFit="1" customWidth="1"/>
    <col min="14" max="14" width="17" style="16" bestFit="1" customWidth="1"/>
    <col min="15" max="15" width="15.625" style="16" bestFit="1" customWidth="1"/>
    <col min="16" max="16" width="16.375" style="16" customWidth="1"/>
    <col min="17" max="17" width="17.625" style="16" customWidth="1"/>
    <col min="18" max="27" width="10.75" style="16" customWidth="1"/>
    <col min="28" max="56" width="8.75" style="16" customWidth="1"/>
    <col min="57" max="16384" width="8.75" style="16" hidden="1"/>
  </cols>
  <sheetData>
    <row r="1" spans="2:27" ht="20.25" x14ac:dyDescent="0.2">
      <c r="B1" s="184" t="s">
        <v>262</v>
      </c>
      <c r="C1" s="184"/>
      <c r="D1" s="184"/>
      <c r="E1" s="184"/>
      <c r="F1" s="184"/>
    </row>
    <row r="2" spans="2:27" ht="15" thickBot="1" x14ac:dyDescent="0.25"/>
    <row r="3" spans="2:27" ht="17.25" thickBot="1" x14ac:dyDescent="0.25">
      <c r="B3" s="157" t="s">
        <v>2</v>
      </c>
      <c r="C3" s="158"/>
      <c r="D3" s="167" t="str">
        <f>'Cover sheet'!C5</f>
        <v xml:space="preserve">Severn Trent </v>
      </c>
      <c r="E3" s="168"/>
      <c r="F3" s="169"/>
    </row>
    <row r="4" spans="2:27" ht="17.25" thickBot="1" x14ac:dyDescent="0.25">
      <c r="B4" s="157" t="s">
        <v>326</v>
      </c>
      <c r="C4" s="158"/>
      <c r="D4" s="167" t="str">
        <f>'Cover sheet'!C6</f>
        <v>Nottinghamshire</v>
      </c>
      <c r="E4" s="168"/>
      <c r="F4" s="169"/>
    </row>
    <row r="5" spans="2:27" ht="15.75" thickBot="1" x14ac:dyDescent="0.25">
      <c r="C5" s="111"/>
      <c r="D5" s="112"/>
    </row>
    <row r="6" spans="2:27" ht="15" thickBot="1" x14ac:dyDescent="0.25">
      <c r="B6" s="113" t="s">
        <v>330</v>
      </c>
      <c r="C6" s="114" t="s">
        <v>19</v>
      </c>
      <c r="D6" s="52" t="s">
        <v>20</v>
      </c>
      <c r="E6" s="52" t="s">
        <v>21</v>
      </c>
      <c r="F6" s="54" t="s">
        <v>329</v>
      </c>
      <c r="H6" s="52" t="s">
        <v>306</v>
      </c>
      <c r="I6" s="52" t="s">
        <v>307</v>
      </c>
      <c r="J6" s="52" t="s">
        <v>308</v>
      </c>
      <c r="K6" s="52" t="s">
        <v>309</v>
      </c>
      <c r="L6" s="52" t="s">
        <v>310</v>
      </c>
      <c r="M6" s="52" t="s">
        <v>311</v>
      </c>
      <c r="N6" s="52" t="s">
        <v>312</v>
      </c>
      <c r="O6" s="52" t="s">
        <v>313</v>
      </c>
      <c r="P6" s="52" t="s">
        <v>314</v>
      </c>
      <c r="Q6" s="52" t="s">
        <v>315</v>
      </c>
      <c r="R6" s="52" t="s">
        <v>316</v>
      </c>
      <c r="S6" s="52" t="s">
        <v>317</v>
      </c>
      <c r="T6" s="52" t="s">
        <v>318</v>
      </c>
      <c r="U6" s="52" t="s">
        <v>319</v>
      </c>
      <c r="V6" s="52" t="s">
        <v>320</v>
      </c>
      <c r="W6" s="52" t="s">
        <v>321</v>
      </c>
      <c r="X6" s="52" t="s">
        <v>322</v>
      </c>
      <c r="Y6" s="52" t="s">
        <v>323</v>
      </c>
      <c r="Z6" s="52" t="s">
        <v>324</v>
      </c>
      <c r="AA6" s="52" t="s">
        <v>325</v>
      </c>
    </row>
    <row r="7" spans="2:27" ht="48" x14ac:dyDescent="0.2">
      <c r="B7" s="102">
        <v>1</v>
      </c>
      <c r="C7" s="103" t="s">
        <v>263</v>
      </c>
      <c r="D7" s="97" t="s">
        <v>264</v>
      </c>
      <c r="E7" s="97" t="s">
        <v>265</v>
      </c>
      <c r="F7" s="97" t="s">
        <v>24</v>
      </c>
      <c r="H7" s="133" t="s">
        <v>401</v>
      </c>
      <c r="I7" s="133" t="s">
        <v>402</v>
      </c>
      <c r="J7" s="133" t="s">
        <v>403</v>
      </c>
      <c r="K7" s="133" t="s">
        <v>404</v>
      </c>
      <c r="L7" s="133" t="s">
        <v>396</v>
      </c>
      <c r="M7" s="133" t="s">
        <v>439</v>
      </c>
      <c r="N7" s="133" t="s">
        <v>443</v>
      </c>
      <c r="O7" s="133" t="s">
        <v>416</v>
      </c>
      <c r="P7" s="133" t="s">
        <v>419</v>
      </c>
      <c r="Q7" s="130" t="s">
        <v>445</v>
      </c>
      <c r="R7" s="106"/>
      <c r="S7" s="106"/>
      <c r="T7" s="106"/>
      <c r="U7" s="106"/>
      <c r="V7" s="106"/>
      <c r="W7" s="106"/>
      <c r="X7" s="106"/>
      <c r="Y7" s="106"/>
      <c r="Z7" s="106"/>
      <c r="AA7" s="106"/>
    </row>
    <row r="8" spans="2:27" ht="38.25" x14ac:dyDescent="0.2">
      <c r="B8" s="102">
        <v>2</v>
      </c>
      <c r="C8" s="105" t="s">
        <v>266</v>
      </c>
      <c r="D8" s="97" t="s">
        <v>267</v>
      </c>
      <c r="E8" s="97" t="s">
        <v>265</v>
      </c>
      <c r="F8" s="97" t="s">
        <v>24</v>
      </c>
      <c r="H8" s="133" t="s">
        <v>405</v>
      </c>
      <c r="I8" s="133" t="s">
        <v>406</v>
      </c>
      <c r="J8" s="133" t="s">
        <v>407</v>
      </c>
      <c r="K8" s="133" t="s">
        <v>408</v>
      </c>
      <c r="L8" s="133" t="s">
        <v>409</v>
      </c>
      <c r="M8" s="133" t="s">
        <v>440</v>
      </c>
      <c r="N8" s="133" t="s">
        <v>444</v>
      </c>
      <c r="O8" s="133" t="s">
        <v>417</v>
      </c>
      <c r="P8" s="133" t="s">
        <v>420</v>
      </c>
      <c r="Q8" s="130" t="s">
        <v>420</v>
      </c>
      <c r="R8" s="106"/>
      <c r="S8" s="106"/>
      <c r="T8" s="106"/>
      <c r="U8" s="106"/>
      <c r="V8" s="106"/>
      <c r="W8" s="106"/>
      <c r="X8" s="106"/>
      <c r="Y8" s="106"/>
      <c r="Z8" s="106"/>
      <c r="AA8" s="106"/>
    </row>
    <row r="9" spans="2:27" ht="38.25" x14ac:dyDescent="0.2">
      <c r="B9" s="102">
        <v>3</v>
      </c>
      <c r="C9" s="105" t="s">
        <v>269</v>
      </c>
      <c r="D9" s="97" t="s">
        <v>270</v>
      </c>
      <c r="E9" s="97" t="s">
        <v>265</v>
      </c>
      <c r="F9" s="97" t="s">
        <v>24</v>
      </c>
      <c r="H9" s="133" t="s">
        <v>410</v>
      </c>
      <c r="I9" s="133" t="s">
        <v>411</v>
      </c>
      <c r="J9" s="133" t="s">
        <v>411</v>
      </c>
      <c r="K9" s="133" t="s">
        <v>411</v>
      </c>
      <c r="L9" s="133" t="s">
        <v>411</v>
      </c>
      <c r="M9" s="133" t="s">
        <v>441</v>
      </c>
      <c r="N9" s="133" t="s">
        <v>441</v>
      </c>
      <c r="O9" s="133" t="s">
        <v>418</v>
      </c>
      <c r="P9" s="133" t="s">
        <v>421</v>
      </c>
      <c r="Q9" s="130" t="s">
        <v>421</v>
      </c>
      <c r="R9" s="106"/>
      <c r="S9" s="106"/>
      <c r="T9" s="106"/>
      <c r="U9" s="106"/>
      <c r="V9" s="106"/>
      <c r="W9" s="106"/>
      <c r="X9" s="106"/>
      <c r="Y9" s="106"/>
      <c r="Z9" s="106"/>
      <c r="AA9" s="106"/>
    </row>
    <row r="10" spans="2:27" ht="38.25" x14ac:dyDescent="0.2">
      <c r="B10" s="102">
        <v>4</v>
      </c>
      <c r="C10" s="105" t="s">
        <v>272</v>
      </c>
      <c r="D10" s="97" t="s">
        <v>273</v>
      </c>
      <c r="E10" s="97" t="s">
        <v>274</v>
      </c>
      <c r="F10" s="97" t="s">
        <v>24</v>
      </c>
      <c r="H10" s="133" t="s">
        <v>412</v>
      </c>
      <c r="I10" s="133" t="s">
        <v>412</v>
      </c>
      <c r="J10" s="133" t="s">
        <v>413</v>
      </c>
      <c r="K10" s="133" t="s">
        <v>413</v>
      </c>
      <c r="L10" s="133" t="s">
        <v>413</v>
      </c>
      <c r="M10" s="133" t="s">
        <v>412</v>
      </c>
      <c r="N10" s="133" t="s">
        <v>413</v>
      </c>
      <c r="O10" s="133" t="s">
        <v>413</v>
      </c>
      <c r="P10" s="133" t="s">
        <v>413</v>
      </c>
      <c r="Q10" s="130" t="s">
        <v>413</v>
      </c>
      <c r="R10" s="106"/>
      <c r="S10" s="106"/>
      <c r="T10" s="106"/>
      <c r="U10" s="106"/>
      <c r="V10" s="106"/>
      <c r="W10" s="106"/>
      <c r="X10" s="106"/>
      <c r="Y10" s="106"/>
      <c r="Z10" s="106"/>
      <c r="AA10" s="106"/>
    </row>
    <row r="11" spans="2:27" ht="38.25" x14ac:dyDescent="0.2">
      <c r="B11" s="102">
        <v>5</v>
      </c>
      <c r="C11" s="105" t="s">
        <v>276</v>
      </c>
      <c r="D11" s="97" t="s">
        <v>277</v>
      </c>
      <c r="E11" s="97" t="s">
        <v>46</v>
      </c>
      <c r="F11" s="97" t="s">
        <v>24</v>
      </c>
      <c r="H11" s="133" t="s">
        <v>414</v>
      </c>
      <c r="I11" s="133" t="s">
        <v>61</v>
      </c>
      <c r="J11" s="133" t="s">
        <v>61</v>
      </c>
      <c r="K11" s="133" t="s">
        <v>61</v>
      </c>
      <c r="L11" s="133" t="s">
        <v>61</v>
      </c>
      <c r="M11" s="133" t="s">
        <v>442</v>
      </c>
      <c r="N11" s="133" t="s">
        <v>442</v>
      </c>
      <c r="O11" s="133" t="s">
        <v>56</v>
      </c>
      <c r="P11" s="133" t="s">
        <v>56</v>
      </c>
      <c r="Q11" s="130" t="s">
        <v>442</v>
      </c>
      <c r="R11" s="106"/>
      <c r="S11" s="106"/>
      <c r="T11" s="106"/>
      <c r="U11" s="106"/>
      <c r="V11" s="106"/>
      <c r="W11" s="106"/>
      <c r="X11" s="106"/>
      <c r="Y11" s="106"/>
      <c r="Z11" s="106"/>
      <c r="AA11" s="106"/>
    </row>
    <row r="12" spans="2:27" ht="38.65" customHeight="1" x14ac:dyDescent="0.2">
      <c r="B12" s="102">
        <v>6</v>
      </c>
      <c r="C12" s="105" t="s">
        <v>364</v>
      </c>
      <c r="D12" s="97" t="s">
        <v>24</v>
      </c>
      <c r="E12" s="97" t="s">
        <v>265</v>
      </c>
      <c r="F12" s="97" t="s">
        <v>24</v>
      </c>
      <c r="H12" s="133" t="s">
        <v>430</v>
      </c>
      <c r="I12" s="133" t="s">
        <v>430</v>
      </c>
      <c r="J12" s="133" t="s">
        <v>387</v>
      </c>
      <c r="K12" s="133" t="s">
        <v>387</v>
      </c>
      <c r="L12" s="133" t="s">
        <v>387</v>
      </c>
      <c r="M12" s="133" t="s">
        <v>430</v>
      </c>
      <c r="N12" s="133" t="s">
        <v>387</v>
      </c>
      <c r="O12" s="133" t="s">
        <v>387</v>
      </c>
      <c r="P12" s="133" t="s">
        <v>387</v>
      </c>
      <c r="Q12" s="141" t="s">
        <v>387</v>
      </c>
      <c r="R12" s="106"/>
      <c r="S12" s="106"/>
      <c r="T12" s="106"/>
      <c r="U12" s="106"/>
      <c r="V12" s="106"/>
      <c r="W12" s="106"/>
      <c r="X12" s="106"/>
      <c r="Y12" s="106"/>
      <c r="Z12" s="106"/>
      <c r="AA12" s="106"/>
    </row>
    <row r="13" spans="2:27" ht="38.25" x14ac:dyDescent="0.2">
      <c r="B13" s="102">
        <v>7</v>
      </c>
      <c r="C13" s="105" t="s">
        <v>279</v>
      </c>
      <c r="D13" s="97" t="s">
        <v>280</v>
      </c>
      <c r="E13" s="97" t="s">
        <v>43</v>
      </c>
      <c r="F13" s="97">
        <v>1</v>
      </c>
      <c r="H13" s="134">
        <v>30</v>
      </c>
      <c r="I13" s="134">
        <v>15</v>
      </c>
      <c r="J13" s="134">
        <v>30</v>
      </c>
      <c r="K13" s="134">
        <v>25</v>
      </c>
      <c r="L13" s="134">
        <v>30</v>
      </c>
      <c r="M13" s="134">
        <v>19.43</v>
      </c>
      <c r="N13" s="134">
        <v>29.82</v>
      </c>
      <c r="O13" s="134">
        <v>9.5177731973812687</v>
      </c>
      <c r="P13" s="134">
        <v>41.539999999999992</v>
      </c>
      <c r="Q13" s="143">
        <v>3.1036157140844089</v>
      </c>
      <c r="R13" s="106"/>
      <c r="S13" s="106"/>
      <c r="T13" s="106"/>
      <c r="U13" s="106"/>
      <c r="V13" s="106"/>
      <c r="W13" s="106"/>
      <c r="X13" s="106"/>
      <c r="Y13" s="106"/>
      <c r="Z13" s="106"/>
      <c r="AA13" s="106"/>
    </row>
    <row r="14" spans="2:27" ht="38.25" x14ac:dyDescent="0.2">
      <c r="B14" s="102">
        <v>8</v>
      </c>
      <c r="C14" s="105" t="s">
        <v>282</v>
      </c>
      <c r="D14" s="97" t="s">
        <v>283</v>
      </c>
      <c r="E14" s="97" t="s">
        <v>284</v>
      </c>
      <c r="F14" s="97">
        <v>2</v>
      </c>
      <c r="H14" s="135">
        <v>218149.52520684846</v>
      </c>
      <c r="I14" s="135">
        <v>130616.73757232561</v>
      </c>
      <c r="J14" s="135">
        <v>261233.47514465122</v>
      </c>
      <c r="K14" s="135">
        <v>217694.5626205428</v>
      </c>
      <c r="L14" s="135">
        <v>261233.47514465122</v>
      </c>
      <c r="M14" s="135">
        <v>140945.99029911496</v>
      </c>
      <c r="N14" s="135">
        <v>209128.75824560242</v>
      </c>
      <c r="O14" s="135">
        <v>21686.014173502612</v>
      </c>
      <c r="P14" s="135">
        <v>260373.73527183887</v>
      </c>
      <c r="Q14" s="144">
        <v>24424.322807446915</v>
      </c>
      <c r="R14" s="106"/>
      <c r="S14" s="106"/>
      <c r="T14" s="106"/>
      <c r="U14" s="106"/>
      <c r="V14" s="106"/>
      <c r="W14" s="106"/>
      <c r="X14" s="106"/>
      <c r="Y14" s="106"/>
      <c r="Z14" s="106"/>
      <c r="AA14" s="106"/>
    </row>
    <row r="15" spans="2:27" ht="38.25" x14ac:dyDescent="0.2">
      <c r="B15" s="102">
        <v>9</v>
      </c>
      <c r="C15" s="105" t="s">
        <v>367</v>
      </c>
      <c r="D15" s="97" t="s">
        <v>285</v>
      </c>
      <c r="E15" s="97" t="s">
        <v>286</v>
      </c>
      <c r="F15" s="97">
        <v>2</v>
      </c>
      <c r="H15" s="135">
        <v>347617.62945406249</v>
      </c>
      <c r="I15" s="135">
        <v>46360.700277629061</v>
      </c>
      <c r="J15" s="135">
        <v>45181.897967810255</v>
      </c>
      <c r="K15" s="135">
        <v>59370.034944651081</v>
      </c>
      <c r="L15" s="135">
        <v>102768.2331602803</v>
      </c>
      <c r="M15" s="135">
        <v>127554.40763737036</v>
      </c>
      <c r="N15" s="135">
        <v>273664.70589709067</v>
      </c>
      <c r="O15" s="135">
        <v>9412.4048590648836</v>
      </c>
      <c r="P15" s="135">
        <v>439070.70841890108</v>
      </c>
      <c r="Q15" s="144">
        <v>32540.736797393558</v>
      </c>
      <c r="R15" s="106"/>
      <c r="S15" s="106"/>
      <c r="T15" s="106"/>
      <c r="U15" s="106"/>
      <c r="V15" s="106"/>
      <c r="W15" s="106"/>
      <c r="X15" s="106"/>
      <c r="Y15" s="106"/>
      <c r="Z15" s="106"/>
      <c r="AA15" s="106"/>
    </row>
    <row r="16" spans="2:27" ht="38.25" x14ac:dyDescent="0.2">
      <c r="B16" s="102">
        <v>10</v>
      </c>
      <c r="C16" s="105" t="s">
        <v>368</v>
      </c>
      <c r="D16" s="97" t="s">
        <v>287</v>
      </c>
      <c r="E16" s="97" t="s">
        <v>286</v>
      </c>
      <c r="F16" s="97">
        <v>2</v>
      </c>
      <c r="H16" s="135">
        <v>61659.61465892203</v>
      </c>
      <c r="I16" s="135">
        <v>2509.7499164582023</v>
      </c>
      <c r="J16" s="135">
        <v>2182.9098607977717</v>
      </c>
      <c r="K16" s="135">
        <v>7732.0337255142877</v>
      </c>
      <c r="L16" s="135">
        <v>18317.357280005781</v>
      </c>
      <c r="M16" s="135">
        <v>5294.354195183294</v>
      </c>
      <c r="N16" s="135">
        <v>6988.8199431438261</v>
      </c>
      <c r="O16" s="135">
        <v>0</v>
      </c>
      <c r="P16" s="135">
        <v>328248.26351906266</v>
      </c>
      <c r="Q16" s="144">
        <v>27932.60924250184</v>
      </c>
      <c r="R16" s="106"/>
      <c r="S16" s="106"/>
      <c r="T16" s="106"/>
      <c r="U16" s="106"/>
      <c r="V16" s="106"/>
      <c r="W16" s="106"/>
      <c r="X16" s="106"/>
      <c r="Y16" s="106"/>
      <c r="Z16" s="106"/>
      <c r="AA16" s="106"/>
    </row>
    <row r="17" spans="1:27" ht="38.25" x14ac:dyDescent="0.2">
      <c r="B17" s="102">
        <v>11</v>
      </c>
      <c r="C17" s="105" t="s">
        <v>374</v>
      </c>
      <c r="D17" s="97" t="s">
        <v>288</v>
      </c>
      <c r="E17" s="97" t="s">
        <v>286</v>
      </c>
      <c r="F17" s="97">
        <v>2</v>
      </c>
      <c r="H17" s="135">
        <v>0</v>
      </c>
      <c r="I17" s="135">
        <v>0</v>
      </c>
      <c r="J17" s="135">
        <v>0</v>
      </c>
      <c r="K17" s="135">
        <v>0</v>
      </c>
      <c r="L17" s="135">
        <v>0</v>
      </c>
      <c r="M17" s="135">
        <v>-10552.306917413855</v>
      </c>
      <c r="N17" s="135">
        <v>-22106.920722676412</v>
      </c>
      <c r="O17" s="135">
        <v>-2844.1287315386407</v>
      </c>
      <c r="P17" s="135">
        <v>-30851.627717166957</v>
      </c>
      <c r="Q17" s="144">
        <v>-3181.6271304286624</v>
      </c>
      <c r="R17" s="106"/>
      <c r="S17" s="106"/>
      <c r="T17" s="106"/>
      <c r="U17" s="106"/>
      <c r="V17" s="106"/>
      <c r="W17" s="106"/>
      <c r="X17" s="106"/>
      <c r="Y17" s="106"/>
      <c r="Z17" s="106"/>
      <c r="AA17" s="106"/>
    </row>
    <row r="18" spans="1:27" ht="38.25" x14ac:dyDescent="0.2">
      <c r="B18" s="102">
        <v>12</v>
      </c>
      <c r="C18" s="105" t="s">
        <v>375</v>
      </c>
      <c r="D18" s="97" t="s">
        <v>289</v>
      </c>
      <c r="E18" s="97" t="s">
        <v>286</v>
      </c>
      <c r="F18" s="97">
        <v>2</v>
      </c>
      <c r="H18" s="135">
        <v>2026.0266784862854</v>
      </c>
      <c r="I18" s="135">
        <v>310.052994380266</v>
      </c>
      <c r="J18" s="135">
        <v>271.87872751331395</v>
      </c>
      <c r="K18" s="135">
        <v>793.60828875902291</v>
      </c>
      <c r="L18" s="135">
        <v>1729.6533653047161</v>
      </c>
      <c r="M18" s="135">
        <v>19.390732475557225</v>
      </c>
      <c r="N18" s="135">
        <v>24.649902231836847</v>
      </c>
      <c r="O18" s="135">
        <v>3741.2664862566999</v>
      </c>
      <c r="P18" s="135">
        <v>11101.600819128873</v>
      </c>
      <c r="Q18" s="144">
        <v>441.8786031162312</v>
      </c>
      <c r="R18" s="106"/>
      <c r="S18" s="106"/>
      <c r="T18" s="106"/>
      <c r="U18" s="106"/>
      <c r="V18" s="106"/>
      <c r="W18" s="106"/>
      <c r="X18" s="106"/>
      <c r="Y18" s="106"/>
      <c r="Z18" s="106"/>
      <c r="AA18" s="106"/>
    </row>
    <row r="19" spans="1:27" ht="38.25" x14ac:dyDescent="0.2">
      <c r="B19" s="102">
        <v>13</v>
      </c>
      <c r="C19" s="105" t="s">
        <v>376</v>
      </c>
      <c r="D19" s="97" t="s">
        <v>290</v>
      </c>
      <c r="E19" s="97" t="s">
        <v>286</v>
      </c>
      <c r="F19" s="97">
        <v>2</v>
      </c>
      <c r="H19" s="135">
        <v>135.76783523737464</v>
      </c>
      <c r="I19" s="135">
        <v>50.374941106272843</v>
      </c>
      <c r="J19" s="135">
        <v>88.791108147246376</v>
      </c>
      <c r="K19" s="135">
        <v>100.24303034410251</v>
      </c>
      <c r="L19" s="135">
        <v>233.10205297663589</v>
      </c>
      <c r="M19" s="135">
        <v>40968.470008253134</v>
      </c>
      <c r="N19" s="135">
        <v>109616.51702937628</v>
      </c>
      <c r="O19" s="135">
        <v>0</v>
      </c>
      <c r="P19" s="135">
        <v>185038.02405995835</v>
      </c>
      <c r="Q19" s="144">
        <v>19235.433158416829</v>
      </c>
      <c r="R19" s="106"/>
      <c r="S19" s="106"/>
      <c r="T19" s="106"/>
      <c r="U19" s="106"/>
      <c r="V19" s="106"/>
      <c r="W19" s="106"/>
      <c r="X19" s="106"/>
      <c r="Y19" s="106"/>
      <c r="Z19" s="106"/>
      <c r="AA19" s="106"/>
    </row>
    <row r="20" spans="1:27" ht="38.25" x14ac:dyDescent="0.2">
      <c r="B20" s="102">
        <v>14</v>
      </c>
      <c r="C20" s="105" t="s">
        <v>377</v>
      </c>
      <c r="D20" s="97" t="s">
        <v>291</v>
      </c>
      <c r="E20" s="97" t="s">
        <v>286</v>
      </c>
      <c r="F20" s="97">
        <v>2</v>
      </c>
      <c r="H20" s="135">
        <v>411439.03862670815</v>
      </c>
      <c r="I20" s="135">
        <v>49230.878129573808</v>
      </c>
      <c r="J20" s="135">
        <v>47725.47766426859</v>
      </c>
      <c r="K20" s="135">
        <v>67995.919989268499</v>
      </c>
      <c r="L20" s="135">
        <v>123048.34585856745</v>
      </c>
      <c r="M20" s="135">
        <v>163284.3156558685</v>
      </c>
      <c r="N20" s="135">
        <v>368187.7720491662</v>
      </c>
      <c r="O20" s="135">
        <v>10309.542613782942</v>
      </c>
      <c r="P20" s="135">
        <v>932606.96909988415</v>
      </c>
      <c r="Q20" s="144">
        <v>76969.030670999797</v>
      </c>
      <c r="R20" s="106"/>
      <c r="S20" s="106"/>
      <c r="T20" s="106"/>
      <c r="U20" s="106"/>
      <c r="V20" s="106"/>
      <c r="W20" s="106"/>
      <c r="X20" s="106"/>
      <c r="Y20" s="106"/>
      <c r="Z20" s="106"/>
      <c r="AA20" s="106"/>
    </row>
    <row r="21" spans="1:27" ht="38.25" x14ac:dyDescent="0.2">
      <c r="B21" s="102">
        <v>15</v>
      </c>
      <c r="C21" s="105" t="s">
        <v>292</v>
      </c>
      <c r="D21" s="97" t="s">
        <v>293</v>
      </c>
      <c r="E21" s="97" t="s">
        <v>294</v>
      </c>
      <c r="F21" s="97">
        <v>2</v>
      </c>
      <c r="H21" s="135">
        <v>187.61317207768829</v>
      </c>
      <c r="I21" s="135">
        <v>37.415151459457121</v>
      </c>
      <c r="J21" s="135">
        <v>18.131216836732353</v>
      </c>
      <c r="K21" s="135">
        <v>30.823952542686648</v>
      </c>
      <c r="L21" s="135">
        <v>46.351483236686299</v>
      </c>
      <c r="M21" s="135">
        <v>86.768310794512729</v>
      </c>
      <c r="N21" s="135">
        <v>123.63034490642312</v>
      </c>
      <c r="O21" s="135">
        <v>30.288074493429921</v>
      </c>
      <c r="P21" s="135">
        <v>282.85008987250586</v>
      </c>
      <c r="Q21" s="144">
        <v>234.56830046480809</v>
      </c>
      <c r="R21" s="106"/>
      <c r="S21" s="106"/>
      <c r="T21" s="106"/>
      <c r="U21" s="106"/>
      <c r="V21" s="106"/>
      <c r="W21" s="106"/>
      <c r="X21" s="106"/>
      <c r="Y21" s="106"/>
      <c r="Z21" s="106"/>
      <c r="AA21" s="106"/>
    </row>
    <row r="22" spans="1:27" ht="38.25" x14ac:dyDescent="0.2">
      <c r="B22" s="102">
        <v>16</v>
      </c>
      <c r="C22" s="105" t="s">
        <v>296</v>
      </c>
      <c r="D22" s="97" t="s">
        <v>297</v>
      </c>
      <c r="E22" s="97" t="s">
        <v>294</v>
      </c>
      <c r="F22" s="97">
        <v>2</v>
      </c>
      <c r="H22" s="135">
        <v>188.60414123596345</v>
      </c>
      <c r="I22" s="135">
        <v>37.691094605937081</v>
      </c>
      <c r="J22" s="135">
        <v>18.269281009197556</v>
      </c>
      <c r="K22" s="135">
        <v>31.234551369016167</v>
      </c>
      <c r="L22" s="135">
        <v>47.102824701326135</v>
      </c>
      <c r="M22" s="135">
        <v>115.84885480555158</v>
      </c>
      <c r="N22" s="135">
        <v>176.05793442179942</v>
      </c>
      <c r="O22" s="135">
        <v>47.540052917514984</v>
      </c>
      <c r="P22" s="135">
        <v>358.18012447615399</v>
      </c>
      <c r="Q22" s="144">
        <v>315.13271126408517</v>
      </c>
      <c r="R22" s="106"/>
      <c r="S22" s="106"/>
      <c r="T22" s="106"/>
      <c r="U22" s="106"/>
      <c r="V22" s="106"/>
      <c r="W22" s="106"/>
      <c r="X22" s="106"/>
      <c r="Y22" s="106"/>
      <c r="Z22" s="106"/>
      <c r="AA22" s="106"/>
    </row>
    <row r="23" spans="1:27" ht="38.25" x14ac:dyDescent="0.2">
      <c r="B23" s="102">
        <v>17</v>
      </c>
      <c r="C23" s="105" t="s">
        <v>299</v>
      </c>
      <c r="D23" s="97" t="s">
        <v>300</v>
      </c>
      <c r="E23" s="97" t="s">
        <v>301</v>
      </c>
      <c r="F23" s="97" t="s">
        <v>24</v>
      </c>
      <c r="H23" s="133">
        <v>3</v>
      </c>
      <c r="I23" s="133">
        <v>3</v>
      </c>
      <c r="J23" s="133">
        <v>3</v>
      </c>
      <c r="K23" s="133">
        <v>3</v>
      </c>
      <c r="L23" s="133">
        <v>3</v>
      </c>
      <c r="M23" s="133">
        <v>3</v>
      </c>
      <c r="N23" s="133">
        <v>3</v>
      </c>
      <c r="O23" s="133">
        <v>3</v>
      </c>
      <c r="P23" s="133">
        <v>3</v>
      </c>
      <c r="Q23" s="130">
        <v>3</v>
      </c>
      <c r="R23" s="106"/>
      <c r="S23" s="106"/>
      <c r="T23" s="106"/>
      <c r="U23" s="106"/>
      <c r="V23" s="106"/>
      <c r="W23" s="106"/>
      <c r="X23" s="106"/>
      <c r="Y23" s="106"/>
      <c r="Z23" s="106"/>
      <c r="AA23" s="106"/>
    </row>
    <row r="24" spans="1:27" ht="38.25" x14ac:dyDescent="0.2">
      <c r="A24" s="22"/>
      <c r="B24" s="102">
        <v>18</v>
      </c>
      <c r="C24" s="105" t="s">
        <v>303</v>
      </c>
      <c r="D24" s="97" t="s">
        <v>304</v>
      </c>
      <c r="E24" s="97" t="s">
        <v>301</v>
      </c>
      <c r="F24" s="97" t="s">
        <v>24</v>
      </c>
      <c r="G24" s="22"/>
      <c r="H24" s="133">
        <v>3</v>
      </c>
      <c r="I24" s="133">
        <v>3</v>
      </c>
      <c r="J24" s="133">
        <v>3</v>
      </c>
      <c r="K24" s="133">
        <v>3</v>
      </c>
      <c r="L24" s="133">
        <v>3</v>
      </c>
      <c r="M24" s="133">
        <v>3</v>
      </c>
      <c r="N24" s="133">
        <v>3</v>
      </c>
      <c r="O24" s="133">
        <v>3</v>
      </c>
      <c r="P24" s="133">
        <v>3</v>
      </c>
      <c r="Q24" s="140">
        <v>3</v>
      </c>
      <c r="R24" s="115"/>
      <c r="S24" s="115"/>
      <c r="T24" s="115"/>
      <c r="U24" s="115"/>
      <c r="V24" s="115"/>
      <c r="W24" s="115"/>
      <c r="X24" s="115"/>
      <c r="Y24" s="115"/>
      <c r="Z24" s="115"/>
      <c r="AA24" s="115"/>
    </row>
    <row r="25" spans="1:27" x14ac:dyDescent="0.2"/>
    <row r="26" spans="1:27" x14ac:dyDescent="0.2"/>
    <row r="27" spans="1:27" x14ac:dyDescent="0.2"/>
    <row r="28" spans="1:27" ht="15" x14ac:dyDescent="0.25">
      <c r="B28" s="63" t="s">
        <v>332</v>
      </c>
      <c r="C28" s="43"/>
    </row>
    <row r="29" spans="1:27" x14ac:dyDescent="0.2">
      <c r="B29" s="43"/>
      <c r="C29" s="43"/>
    </row>
    <row r="30" spans="1:27" x14ac:dyDescent="0.2">
      <c r="B30" s="64"/>
      <c r="C30" s="43" t="s">
        <v>333</v>
      </c>
    </row>
    <row r="31" spans="1:27" x14ac:dyDescent="0.2">
      <c r="B31" s="43"/>
      <c r="C31" s="43"/>
    </row>
    <row r="32" spans="1:27" x14ac:dyDescent="0.2">
      <c r="B32" s="65"/>
      <c r="C32" s="43" t="s">
        <v>334</v>
      </c>
    </row>
    <row r="33" spans="2:9" x14ac:dyDescent="0.2"/>
    <row r="34" spans="2:9" x14ac:dyDescent="0.2"/>
    <row r="35" spans="2:9" x14ac:dyDescent="0.2"/>
    <row r="36" spans="2:9" s="43" customFormat="1" ht="15" x14ac:dyDescent="0.25">
      <c r="B36" s="161" t="s">
        <v>341</v>
      </c>
      <c r="C36" s="162"/>
      <c r="D36" s="162"/>
      <c r="E36" s="162"/>
      <c r="F36" s="162"/>
      <c r="G36" s="162"/>
      <c r="H36" s="162"/>
      <c r="I36" s="163"/>
    </row>
    <row r="37" spans="2:9" x14ac:dyDescent="0.2"/>
    <row r="38" spans="2:9" s="23" customFormat="1" ht="13.5" x14ac:dyDescent="0.2">
      <c r="B38" s="99" t="s">
        <v>330</v>
      </c>
      <c r="C38" s="164" t="s">
        <v>328</v>
      </c>
      <c r="D38" s="164"/>
      <c r="E38" s="164"/>
      <c r="F38" s="164"/>
      <c r="G38" s="164"/>
      <c r="H38" s="164"/>
      <c r="I38" s="164"/>
    </row>
    <row r="39" spans="2:9" s="23" customFormat="1" ht="42" customHeight="1" x14ac:dyDescent="0.2">
      <c r="B39" s="75">
        <v>1</v>
      </c>
      <c r="C39" s="152" t="s">
        <v>365</v>
      </c>
      <c r="D39" s="153"/>
      <c r="E39" s="153"/>
      <c r="F39" s="153"/>
      <c r="G39" s="153"/>
      <c r="H39" s="153"/>
      <c r="I39" s="153"/>
    </row>
    <row r="40" spans="2:9" s="23" customFormat="1" ht="25.5" customHeight="1" x14ac:dyDescent="0.2">
      <c r="B40" s="75">
        <v>2</v>
      </c>
      <c r="C40" s="152" t="s">
        <v>268</v>
      </c>
      <c r="D40" s="153"/>
      <c r="E40" s="153"/>
      <c r="F40" s="153"/>
      <c r="G40" s="153"/>
      <c r="H40" s="153"/>
      <c r="I40" s="153"/>
    </row>
    <row r="41" spans="2:9" s="23" customFormat="1" ht="27" customHeight="1" x14ac:dyDescent="0.2">
      <c r="B41" s="75">
        <v>3</v>
      </c>
      <c r="C41" s="152" t="s">
        <v>271</v>
      </c>
      <c r="D41" s="153"/>
      <c r="E41" s="153"/>
      <c r="F41" s="153"/>
      <c r="G41" s="153"/>
      <c r="H41" s="153"/>
      <c r="I41" s="153"/>
    </row>
    <row r="42" spans="2:9" s="23" customFormat="1" ht="40.5" customHeight="1" x14ac:dyDescent="0.2">
      <c r="B42" s="75">
        <v>4</v>
      </c>
      <c r="C42" s="152" t="s">
        <v>275</v>
      </c>
      <c r="D42" s="153"/>
      <c r="E42" s="153"/>
      <c r="F42" s="153"/>
      <c r="G42" s="153"/>
      <c r="H42" s="153"/>
      <c r="I42" s="153"/>
    </row>
    <row r="43" spans="2:9" s="23" customFormat="1" ht="40.5" customHeight="1" x14ac:dyDescent="0.2">
      <c r="B43" s="75">
        <v>5</v>
      </c>
      <c r="C43" s="152" t="s">
        <v>278</v>
      </c>
      <c r="D43" s="153"/>
      <c r="E43" s="153"/>
      <c r="F43" s="153"/>
      <c r="G43" s="153"/>
      <c r="H43" s="153"/>
      <c r="I43" s="153"/>
    </row>
    <row r="44" spans="2:9" s="23" customFormat="1" ht="50.65" customHeight="1" x14ac:dyDescent="0.2">
      <c r="B44" s="75">
        <v>6</v>
      </c>
      <c r="C44" s="152" t="s">
        <v>366</v>
      </c>
      <c r="D44" s="153"/>
      <c r="E44" s="153"/>
      <c r="F44" s="153"/>
      <c r="G44" s="153"/>
      <c r="H44" s="153"/>
      <c r="I44" s="153"/>
    </row>
    <row r="45" spans="2:9" s="23" customFormat="1" ht="27.4" customHeight="1" x14ac:dyDescent="0.2">
      <c r="B45" s="75">
        <v>7</v>
      </c>
      <c r="C45" s="152" t="s">
        <v>281</v>
      </c>
      <c r="D45" s="153"/>
      <c r="E45" s="153"/>
      <c r="F45" s="153"/>
      <c r="G45" s="153"/>
      <c r="H45" s="153"/>
      <c r="I45" s="153"/>
    </row>
    <row r="46" spans="2:9" s="23" customFormat="1" ht="37.15" customHeight="1" x14ac:dyDescent="0.2">
      <c r="B46" s="75">
        <v>8</v>
      </c>
      <c r="C46" s="152" t="s">
        <v>369</v>
      </c>
      <c r="D46" s="153"/>
      <c r="E46" s="153"/>
      <c r="F46" s="153"/>
      <c r="G46" s="153"/>
      <c r="H46" s="153"/>
      <c r="I46" s="153"/>
    </row>
    <row r="47" spans="2:9" s="23" customFormat="1" ht="31.5" customHeight="1" x14ac:dyDescent="0.2">
      <c r="B47" s="75">
        <v>9</v>
      </c>
      <c r="C47" s="152" t="s">
        <v>370</v>
      </c>
      <c r="D47" s="153"/>
      <c r="E47" s="153"/>
      <c r="F47" s="153"/>
      <c r="G47" s="153"/>
      <c r="H47" s="153"/>
      <c r="I47" s="153"/>
    </row>
    <row r="48" spans="2:9" s="23" customFormat="1" ht="28.9" customHeight="1" x14ac:dyDescent="0.2">
      <c r="B48" s="75">
        <v>10</v>
      </c>
      <c r="C48" s="152" t="s">
        <v>371</v>
      </c>
      <c r="D48" s="153"/>
      <c r="E48" s="153"/>
      <c r="F48" s="153"/>
      <c r="G48" s="153"/>
      <c r="H48" s="153"/>
      <c r="I48" s="153"/>
    </row>
    <row r="49" spans="2:9" s="23" customFormat="1" ht="33" customHeight="1" x14ac:dyDescent="0.2">
      <c r="B49" s="75">
        <v>11</v>
      </c>
      <c r="C49" s="152" t="s">
        <v>372</v>
      </c>
      <c r="D49" s="153"/>
      <c r="E49" s="153"/>
      <c r="F49" s="153"/>
      <c r="G49" s="153"/>
      <c r="H49" s="153"/>
      <c r="I49" s="153"/>
    </row>
    <row r="50" spans="2:9" s="23" customFormat="1" ht="59.65" customHeight="1" x14ac:dyDescent="0.2">
      <c r="B50" s="75">
        <v>12</v>
      </c>
      <c r="C50" s="152" t="s">
        <v>373</v>
      </c>
      <c r="D50" s="153"/>
      <c r="E50" s="153"/>
      <c r="F50" s="153"/>
      <c r="G50" s="153"/>
      <c r="H50" s="153"/>
      <c r="I50" s="153"/>
    </row>
    <row r="51" spans="2:9" s="23" customFormat="1" ht="25.5" customHeight="1" x14ac:dyDescent="0.2">
      <c r="B51" s="75">
        <v>13</v>
      </c>
      <c r="C51" s="152" t="s">
        <v>379</v>
      </c>
      <c r="D51" s="153"/>
      <c r="E51" s="153"/>
      <c r="F51" s="153"/>
      <c r="G51" s="153"/>
      <c r="H51" s="153"/>
      <c r="I51" s="153"/>
    </row>
    <row r="52" spans="2:9" s="23" customFormat="1" ht="25.9" customHeight="1" x14ac:dyDescent="0.2">
      <c r="B52" s="75">
        <v>14</v>
      </c>
      <c r="C52" s="152" t="s">
        <v>378</v>
      </c>
      <c r="D52" s="153"/>
      <c r="E52" s="153"/>
      <c r="F52" s="153"/>
      <c r="G52" s="153"/>
      <c r="H52" s="153"/>
      <c r="I52" s="153"/>
    </row>
    <row r="53" spans="2:9" s="23" customFormat="1" ht="22.9" customHeight="1" x14ac:dyDescent="0.2">
      <c r="B53" s="75">
        <v>15</v>
      </c>
      <c r="C53" s="152" t="s">
        <v>295</v>
      </c>
      <c r="D53" s="153"/>
      <c r="E53" s="153"/>
      <c r="F53" s="153"/>
      <c r="G53" s="153"/>
      <c r="H53" s="153"/>
      <c r="I53" s="153"/>
    </row>
    <row r="54" spans="2:9" s="23" customFormat="1" ht="28.9" customHeight="1" x14ac:dyDescent="0.2">
      <c r="B54" s="75">
        <v>16</v>
      </c>
      <c r="C54" s="152" t="s">
        <v>298</v>
      </c>
      <c r="D54" s="153"/>
      <c r="E54" s="153"/>
      <c r="F54" s="153"/>
      <c r="G54" s="153"/>
      <c r="H54" s="153"/>
      <c r="I54" s="153"/>
    </row>
    <row r="55" spans="2:9" s="23" customFormat="1" ht="41.65" customHeight="1" x14ac:dyDescent="0.2">
      <c r="B55" s="75">
        <v>17</v>
      </c>
      <c r="C55" s="152" t="s">
        <v>302</v>
      </c>
      <c r="D55" s="153"/>
      <c r="E55" s="153"/>
      <c r="F55" s="153"/>
      <c r="G55" s="153"/>
      <c r="H55" s="153"/>
      <c r="I55" s="153"/>
    </row>
    <row r="56" spans="2:9" s="23" customFormat="1" ht="58.5" customHeight="1" x14ac:dyDescent="0.2">
      <c r="B56" s="75">
        <v>18</v>
      </c>
      <c r="C56" s="152" t="s">
        <v>305</v>
      </c>
      <c r="D56" s="153"/>
      <c r="E56" s="153"/>
      <c r="F56" s="153"/>
      <c r="G56" s="153"/>
      <c r="H56" s="153"/>
      <c r="I56" s="153"/>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9NV9XFUpbf+lBSotmDtU6xtyLNroKXNCYWarKm041jvmRsXNr2DscrKXLe0ZYTvL6wl9DLek/3JiZHwjKV1V0A==" saltValue="2IJd4Tv980EkcDgVBJw34A==" spinCount="100000" sheet="1" objects="1" scenarios="1"/>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80" zoomScaleNormal="80" workbookViewId="0">
      <pane ySplit="3" topLeftCell="A4" activePane="bottomLeft" state="frozen"/>
      <selection activeCell="C3" sqref="C3"/>
      <selection pane="bottomLeft" activeCell="B6" sqref="B6:F6"/>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45" t="s">
        <v>12</v>
      </c>
      <c r="C1" s="145"/>
      <c r="D1" s="1" t="str">
        <f>'Cover sheet'!C1</f>
        <v xml:space="preserve">Severn Trent </v>
      </c>
    </row>
    <row r="2" spans="2:6" ht="12" customHeight="1" thickBot="1" x14ac:dyDescent="0.25"/>
    <row r="3" spans="2:6" ht="30" customHeight="1" thickBot="1" x14ac:dyDescent="0.25">
      <c r="B3" s="3" t="s">
        <v>13</v>
      </c>
      <c r="C3" s="4" t="s">
        <v>14</v>
      </c>
      <c r="D3" s="5" t="s">
        <v>15</v>
      </c>
      <c r="E3" s="4" t="s">
        <v>16</v>
      </c>
      <c r="F3" s="4" t="s">
        <v>17</v>
      </c>
    </row>
    <row r="4" spans="2:6" ht="14.45" customHeight="1" x14ac:dyDescent="0.2">
      <c r="B4" s="136">
        <v>43586</v>
      </c>
      <c r="C4" s="137" t="s">
        <v>431</v>
      </c>
      <c r="D4" s="137" t="s">
        <v>432</v>
      </c>
      <c r="E4" s="115" t="s">
        <v>433</v>
      </c>
      <c r="F4" s="115" t="s">
        <v>434</v>
      </c>
    </row>
    <row r="5" spans="2:6" x14ac:dyDescent="0.2">
      <c r="B5" s="136">
        <v>43586</v>
      </c>
      <c r="C5" s="137" t="s">
        <v>436</v>
      </c>
      <c r="D5" s="137" t="s">
        <v>437</v>
      </c>
      <c r="E5" s="115" t="s">
        <v>438</v>
      </c>
      <c r="F5" s="115" t="s">
        <v>435</v>
      </c>
    </row>
    <row r="6" spans="2:6" x14ac:dyDescent="0.2">
      <c r="B6" s="142">
        <v>43586</v>
      </c>
      <c r="C6" s="6" t="s">
        <v>431</v>
      </c>
      <c r="D6" s="6" t="s">
        <v>446</v>
      </c>
      <c r="E6" s="7" t="s">
        <v>447</v>
      </c>
      <c r="F6" s="115" t="s">
        <v>435</v>
      </c>
    </row>
    <row r="7" spans="2:6" x14ac:dyDescent="0.2">
      <c r="B7" s="6"/>
      <c r="C7" s="6"/>
      <c r="D7" s="6"/>
      <c r="E7" s="7"/>
      <c r="F7" s="7"/>
    </row>
    <row r="8" spans="2:6" x14ac:dyDescent="0.2">
      <c r="B8" s="6"/>
      <c r="C8" s="6"/>
      <c r="D8" s="6"/>
      <c r="E8" s="7"/>
      <c r="F8" s="7"/>
    </row>
    <row r="9" spans="2:6" x14ac:dyDescent="0.2">
      <c r="B9" s="6"/>
      <c r="C9" s="6"/>
      <c r="D9" s="6"/>
      <c r="E9" s="7"/>
      <c r="F9" s="7"/>
    </row>
    <row r="10" spans="2:6" x14ac:dyDescent="0.2">
      <c r="B10" s="7"/>
      <c r="C10" s="7"/>
      <c r="D10" s="7"/>
      <c r="E10" s="7"/>
      <c r="F10" s="7"/>
    </row>
    <row r="11" spans="2:6" x14ac:dyDescent="0.2">
      <c r="B11" s="7"/>
      <c r="C11" s="7"/>
      <c r="D11" s="7"/>
      <c r="E11" s="7"/>
      <c r="F11" s="7"/>
    </row>
    <row r="12" spans="2:6" x14ac:dyDescent="0.2">
      <c r="B12" s="7"/>
      <c r="C12" s="7"/>
      <c r="D12" s="7"/>
      <c r="E12" s="7"/>
      <c r="F12" s="7"/>
    </row>
    <row r="13" spans="2:6" x14ac:dyDescent="0.2">
      <c r="B13" s="7"/>
      <c r="C13" s="7"/>
      <c r="D13" s="7"/>
      <c r="E13" s="7"/>
      <c r="F13" s="7"/>
    </row>
    <row r="14" spans="2:6" x14ac:dyDescent="0.2">
      <c r="B14" s="7"/>
      <c r="C14" s="7"/>
      <c r="D14" s="7"/>
      <c r="E14" s="7"/>
      <c r="F14" s="7"/>
    </row>
    <row r="15" spans="2:6" x14ac:dyDescent="0.2">
      <c r="B15" s="7"/>
      <c r="C15" s="7"/>
      <c r="D15" s="7"/>
      <c r="E15" s="7"/>
      <c r="F15" s="7"/>
    </row>
    <row r="16" spans="2:6" x14ac:dyDescent="0.2">
      <c r="B16" s="7"/>
      <c r="C16" s="7"/>
      <c r="D16" s="7"/>
      <c r="E16" s="7"/>
      <c r="F16" s="7"/>
    </row>
    <row r="17" spans="2:6" x14ac:dyDescent="0.2">
      <c r="B17" s="7"/>
      <c r="C17" s="7"/>
      <c r="D17" s="7"/>
      <c r="E17" s="7"/>
      <c r="F17" s="7"/>
    </row>
    <row r="18" spans="2:6" x14ac:dyDescent="0.2">
      <c r="B18" s="7"/>
      <c r="C18" s="7"/>
      <c r="D18" s="7"/>
      <c r="E18" s="7"/>
      <c r="F18" s="7"/>
    </row>
    <row r="19" spans="2:6" x14ac:dyDescent="0.2">
      <c r="B19" s="7"/>
      <c r="C19" s="7"/>
      <c r="D19" s="7"/>
      <c r="E19" s="7"/>
      <c r="F19" s="7"/>
    </row>
    <row r="20" spans="2:6" x14ac:dyDescent="0.2">
      <c r="B20" s="7"/>
      <c r="C20" s="7"/>
      <c r="D20" s="7"/>
      <c r="E20" s="7"/>
      <c r="F20" s="7"/>
    </row>
    <row r="21" spans="2:6" x14ac:dyDescent="0.2">
      <c r="B21" s="7"/>
      <c r="C21" s="7"/>
      <c r="D21" s="7"/>
      <c r="E21" s="7"/>
      <c r="F21" s="7"/>
    </row>
    <row r="22" spans="2:6" x14ac:dyDescent="0.2">
      <c r="B22" s="7"/>
      <c r="C22" s="7"/>
      <c r="D22" s="7"/>
      <c r="E22" s="7"/>
      <c r="F22" s="7"/>
    </row>
    <row r="23" spans="2:6" x14ac:dyDescent="0.2">
      <c r="B23" s="7"/>
      <c r="C23" s="7"/>
      <c r="D23" s="7"/>
      <c r="E23" s="7"/>
      <c r="F23" s="7"/>
    </row>
    <row r="24" spans="2:6" x14ac:dyDescent="0.2">
      <c r="B24" s="7"/>
      <c r="C24" s="7"/>
      <c r="D24" s="7"/>
      <c r="E24" s="7"/>
      <c r="F24" s="7"/>
    </row>
    <row r="25" spans="2:6" x14ac:dyDescent="0.2">
      <c r="B25" s="7"/>
      <c r="C25" s="7"/>
      <c r="D25" s="7"/>
      <c r="E25" s="7"/>
      <c r="F25" s="7"/>
    </row>
    <row r="26" spans="2:6" x14ac:dyDescent="0.2">
      <c r="B26" s="7"/>
      <c r="C26" s="7"/>
      <c r="D26" s="7"/>
      <c r="E26" s="7"/>
      <c r="F26" s="7"/>
    </row>
    <row r="27" spans="2:6" x14ac:dyDescent="0.2">
      <c r="B27" s="7"/>
      <c r="C27" s="7"/>
      <c r="D27" s="7"/>
      <c r="E27" s="7"/>
      <c r="F27" s="7"/>
    </row>
    <row r="28" spans="2:6" x14ac:dyDescent="0.2">
      <c r="B28" s="7"/>
      <c r="C28" s="7"/>
      <c r="D28" s="7"/>
      <c r="E28" s="7"/>
      <c r="F28" s="7"/>
    </row>
    <row r="29" spans="2:6" x14ac:dyDescent="0.2">
      <c r="B29" s="7"/>
      <c r="C29" s="7"/>
      <c r="D29" s="7"/>
      <c r="E29" s="7"/>
      <c r="F29" s="7"/>
    </row>
    <row r="30" spans="2:6" x14ac:dyDescent="0.2">
      <c r="B30" s="7"/>
      <c r="C30" s="7"/>
      <c r="D30" s="7"/>
      <c r="E30" s="7"/>
      <c r="F30" s="7"/>
    </row>
    <row r="31" spans="2:6" x14ac:dyDescent="0.2">
      <c r="B31" s="7"/>
      <c r="C31" s="7"/>
      <c r="D31" s="7"/>
      <c r="E31" s="7"/>
      <c r="F31" s="7"/>
    </row>
    <row r="32" spans="2: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sheetData>
  <sheetProtection algorithmName="SHA-512" hashValue="R5xdlpt9SWJVOA+kSVo/8SIHKyZSvzU0gpsdxBylF7CHxTEfybkbZQCaE22bnP9var5wAVUsUimEi9sCIWZwbQ==" saltValue="vwg2r6BLiy6/h7S8426ESA==" spinCount="100000" sheet="1" objects="1" scenarios="1" selectLockedCells="1" selectUnlockedCells="1"/>
  <mergeCells count="1">
    <mergeCell ref="B1:C1"/>
  </mergeCells>
  <pageMargins left="0.7" right="0.7" top="0.75" bottom="0.75" header="0.3" footer="0.3"/>
  <pageSetup paperSize="8"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90" zoomScaleNormal="90" workbookViewId="0">
      <pane ySplit="6" topLeftCell="A7" activePane="bottomLeft" state="frozen"/>
      <selection activeCell="E25" sqref="E25"/>
      <selection pane="bottomLeft" activeCell="H22" sqref="H22"/>
    </sheetView>
  </sheetViews>
  <sheetFormatPr defaultColWidth="0" defaultRowHeight="14.25" zeroHeight="1" x14ac:dyDescent="0.2"/>
  <cols>
    <col min="1" max="1" width="2.625" style="43" customWidth="1"/>
    <col min="2" max="2" width="4.125" style="43" customWidth="1"/>
    <col min="3" max="3" width="72.25" style="43" customWidth="1"/>
    <col min="4" max="4" width="16.625" style="43" customWidth="1"/>
    <col min="5" max="5" width="14.625" style="43" customWidth="1"/>
    <col min="6" max="6" width="5.625" style="43" customWidth="1"/>
    <col min="7" max="7" width="3.25" style="44" customWidth="1"/>
    <col min="8" max="8" width="65.25" style="45" customWidth="1"/>
    <col min="9" max="9" width="33.75" style="43" customWidth="1"/>
    <col min="10" max="11" width="8.75" style="43" customWidth="1"/>
    <col min="12" max="12" width="0" style="43" hidden="1" customWidth="1"/>
    <col min="13" max="16384" width="8.75" style="43" hidden="1"/>
  </cols>
  <sheetData>
    <row r="1" spans="2:10" ht="25.15" customHeight="1" x14ac:dyDescent="0.2">
      <c r="B1" s="17" t="s">
        <v>18</v>
      </c>
      <c r="C1" s="41"/>
      <c r="D1" s="42"/>
      <c r="E1" s="41"/>
    </row>
    <row r="2" spans="2:10" s="46" customFormat="1" ht="15" thickBot="1" x14ac:dyDescent="0.25">
      <c r="G2" s="47"/>
      <c r="H2" s="48"/>
    </row>
    <row r="3" spans="2:10" s="46" customFormat="1" ht="17.25" thickBot="1" x14ac:dyDescent="0.25">
      <c r="B3" s="157" t="s">
        <v>2</v>
      </c>
      <c r="C3" s="158"/>
      <c r="D3" s="159" t="str">
        <f>'Cover sheet'!C5</f>
        <v xml:space="preserve">Severn Trent </v>
      </c>
      <c r="E3" s="159"/>
      <c r="F3" s="159"/>
      <c r="G3" s="49"/>
      <c r="H3" s="48"/>
    </row>
    <row r="4" spans="2:10" s="46" customFormat="1" ht="19.149999999999999" customHeight="1" thickBot="1" x14ac:dyDescent="0.25">
      <c r="B4" s="157" t="s">
        <v>326</v>
      </c>
      <c r="C4" s="158"/>
      <c r="D4" s="159" t="str">
        <f>'Cover sheet'!C6</f>
        <v>Nottinghamshire</v>
      </c>
      <c r="E4" s="159"/>
      <c r="F4" s="159"/>
      <c r="G4" s="49"/>
      <c r="H4" s="48"/>
    </row>
    <row r="5" spans="2:10" s="46" customFormat="1" ht="16.5" thickBot="1" x14ac:dyDescent="0.35">
      <c r="B5" s="50"/>
      <c r="C5" s="50"/>
      <c r="G5" s="47"/>
      <c r="H5" s="48"/>
    </row>
    <row r="6" spans="2:10" ht="16.899999999999999" customHeight="1" thickBot="1" x14ac:dyDescent="0.25">
      <c r="B6" s="51" t="s">
        <v>330</v>
      </c>
      <c r="C6" s="52" t="s">
        <v>22</v>
      </c>
      <c r="D6" s="52" t="s">
        <v>20</v>
      </c>
      <c r="E6" s="53" t="s">
        <v>21</v>
      </c>
      <c r="F6" s="54" t="s">
        <v>329</v>
      </c>
      <c r="G6" s="55"/>
      <c r="H6" s="146" t="s">
        <v>380</v>
      </c>
      <c r="I6" s="147"/>
    </row>
    <row r="7" spans="2:10" ht="40.15" customHeight="1" thickBot="1" x14ac:dyDescent="0.25">
      <c r="B7" s="56">
        <v>1</v>
      </c>
      <c r="C7" s="57" t="s">
        <v>23</v>
      </c>
      <c r="D7" s="57" t="s">
        <v>24</v>
      </c>
      <c r="E7" s="58" t="s">
        <v>331</v>
      </c>
      <c r="F7" s="56" t="s">
        <v>24</v>
      </c>
      <c r="G7" s="59"/>
      <c r="H7" s="120" t="s">
        <v>393</v>
      </c>
      <c r="I7" s="121" t="s">
        <v>398</v>
      </c>
    </row>
    <row r="8" spans="2:10" ht="40.15" customHeight="1" x14ac:dyDescent="0.2">
      <c r="B8" s="56">
        <v>2</v>
      </c>
      <c r="C8" s="57" t="s">
        <v>25</v>
      </c>
      <c r="D8" s="57" t="s">
        <v>24</v>
      </c>
      <c r="E8" s="58" t="s">
        <v>26</v>
      </c>
      <c r="F8" s="56">
        <v>0</v>
      </c>
      <c r="G8" s="59"/>
      <c r="H8" s="122">
        <v>15</v>
      </c>
      <c r="I8" s="123"/>
    </row>
    <row r="9" spans="2:10" ht="40.15" customHeight="1" x14ac:dyDescent="0.2">
      <c r="B9" s="56">
        <v>3</v>
      </c>
      <c r="C9" s="57" t="s">
        <v>27</v>
      </c>
      <c r="D9" s="57" t="s">
        <v>24</v>
      </c>
      <c r="E9" s="58" t="s">
        <v>28</v>
      </c>
      <c r="F9" s="56">
        <v>0</v>
      </c>
      <c r="G9" s="59"/>
      <c r="H9" s="124">
        <v>0.99342149264285939</v>
      </c>
      <c r="I9" s="125"/>
    </row>
    <row r="10" spans="2:10" ht="40.15" customHeight="1" x14ac:dyDescent="0.2">
      <c r="B10" s="56">
        <v>4</v>
      </c>
      <c r="C10" s="57" t="s">
        <v>30</v>
      </c>
      <c r="D10" s="57" t="s">
        <v>24</v>
      </c>
      <c r="E10" s="58" t="s">
        <v>28</v>
      </c>
      <c r="F10" s="56">
        <v>0</v>
      </c>
      <c r="G10" s="59"/>
      <c r="H10" s="124">
        <v>6.5106988282934101E-3</v>
      </c>
      <c r="I10" s="126"/>
    </row>
    <row r="11" spans="2:10" ht="40.15" customHeight="1" x14ac:dyDescent="0.2">
      <c r="B11" s="56">
        <v>5</v>
      </c>
      <c r="C11" s="57" t="s">
        <v>32</v>
      </c>
      <c r="D11" s="57" t="s">
        <v>24</v>
      </c>
      <c r="E11" s="58" t="s">
        <v>28</v>
      </c>
      <c r="F11" s="56">
        <v>0</v>
      </c>
      <c r="G11" s="59"/>
      <c r="H11" s="124">
        <v>0</v>
      </c>
      <c r="I11" s="123"/>
    </row>
    <row r="12" spans="2:10" ht="40.15" customHeight="1" x14ac:dyDescent="0.2">
      <c r="B12" s="56">
        <v>6</v>
      </c>
      <c r="C12" s="57" t="s">
        <v>34</v>
      </c>
      <c r="D12" s="57" t="s">
        <v>24</v>
      </c>
      <c r="E12" s="58" t="s">
        <v>28</v>
      </c>
      <c r="F12" s="56">
        <v>0</v>
      </c>
      <c r="G12" s="59"/>
      <c r="H12" s="124">
        <v>6.7808528847237471E-5</v>
      </c>
      <c r="I12" s="123"/>
    </row>
    <row r="13" spans="2:10" ht="40.15" customHeight="1" x14ac:dyDescent="0.2">
      <c r="B13" s="56">
        <v>7</v>
      </c>
      <c r="C13" s="57" t="s">
        <v>36</v>
      </c>
      <c r="D13" s="57" t="s">
        <v>24</v>
      </c>
      <c r="E13" s="58" t="s">
        <v>28</v>
      </c>
      <c r="F13" s="56" t="s">
        <v>24</v>
      </c>
      <c r="G13" s="59"/>
      <c r="H13" s="120" t="s">
        <v>399</v>
      </c>
      <c r="I13" s="123"/>
    </row>
    <row r="14" spans="2:10" ht="40.15" customHeight="1" x14ac:dyDescent="0.2">
      <c r="B14" s="56">
        <v>8</v>
      </c>
      <c r="C14" s="57" t="s">
        <v>425</v>
      </c>
      <c r="D14" s="57" t="s">
        <v>24</v>
      </c>
      <c r="E14" s="58" t="s">
        <v>37</v>
      </c>
      <c r="F14" s="56">
        <v>0</v>
      </c>
      <c r="G14" s="59"/>
      <c r="H14" s="120" t="s">
        <v>400</v>
      </c>
      <c r="I14" s="120" t="s">
        <v>422</v>
      </c>
    </row>
    <row r="15" spans="2:10" ht="40.15" customHeight="1" x14ac:dyDescent="0.2">
      <c r="B15" s="56">
        <v>9</v>
      </c>
      <c r="C15" s="57" t="s">
        <v>424</v>
      </c>
      <c r="D15" s="60" t="s">
        <v>24</v>
      </c>
      <c r="E15" s="58" t="s">
        <v>37</v>
      </c>
      <c r="F15" s="56">
        <v>0</v>
      </c>
      <c r="G15" s="59"/>
      <c r="H15" s="120" t="s">
        <v>426</v>
      </c>
      <c r="I15" s="120" t="s">
        <v>389</v>
      </c>
      <c r="J15" s="61" t="s">
        <v>390</v>
      </c>
    </row>
    <row r="16" spans="2:10" ht="40.15" customHeight="1" x14ac:dyDescent="0.2">
      <c r="B16" s="56">
        <v>10</v>
      </c>
      <c r="C16" s="57" t="s">
        <v>39</v>
      </c>
      <c r="D16" s="60" t="s">
        <v>24</v>
      </c>
      <c r="E16" s="62" t="s">
        <v>37</v>
      </c>
      <c r="F16" s="56">
        <v>0</v>
      </c>
      <c r="G16" s="59"/>
      <c r="H16" s="120" t="s">
        <v>391</v>
      </c>
      <c r="I16" s="116"/>
    </row>
    <row r="17" spans="2:9" ht="40.15" customHeight="1" x14ac:dyDescent="0.2">
      <c r="B17" s="56">
        <v>11</v>
      </c>
      <c r="C17" s="57" t="s">
        <v>346</v>
      </c>
      <c r="D17" s="60" t="s">
        <v>24</v>
      </c>
      <c r="E17" s="62" t="s">
        <v>265</v>
      </c>
      <c r="F17" s="56" t="s">
        <v>24</v>
      </c>
      <c r="G17" s="59"/>
      <c r="H17" s="120" t="s">
        <v>395</v>
      </c>
      <c r="I17" s="120" t="s">
        <v>423</v>
      </c>
    </row>
    <row r="18" spans="2:9" ht="40.15" customHeight="1" x14ac:dyDescent="0.2">
      <c r="B18" s="56">
        <v>12</v>
      </c>
      <c r="C18" s="57" t="s">
        <v>41</v>
      </c>
      <c r="D18" s="60" t="s">
        <v>42</v>
      </c>
      <c r="E18" s="62" t="s">
        <v>43</v>
      </c>
      <c r="F18" s="56">
        <v>1</v>
      </c>
      <c r="G18" s="59"/>
      <c r="H18" s="120" t="s">
        <v>388</v>
      </c>
      <c r="I18" s="123"/>
    </row>
    <row r="19" spans="2:9" ht="40.15" customHeight="1" x14ac:dyDescent="0.2">
      <c r="B19" s="56">
        <v>13</v>
      </c>
      <c r="C19" s="57" t="s">
        <v>45</v>
      </c>
      <c r="D19" s="57" t="s">
        <v>24</v>
      </c>
      <c r="E19" s="62" t="s">
        <v>46</v>
      </c>
      <c r="F19" s="56" t="s">
        <v>24</v>
      </c>
      <c r="G19" s="59"/>
      <c r="H19" s="122" t="s">
        <v>57</v>
      </c>
      <c r="I19" s="116"/>
    </row>
    <row r="20" spans="2:9" ht="40.15" customHeight="1" x14ac:dyDescent="0.2">
      <c r="B20" s="56">
        <v>14</v>
      </c>
      <c r="C20" s="57" t="s">
        <v>48</v>
      </c>
      <c r="D20" s="60" t="s">
        <v>24</v>
      </c>
      <c r="E20" s="62" t="s">
        <v>49</v>
      </c>
      <c r="F20" s="56" t="s">
        <v>347</v>
      </c>
      <c r="G20" s="59"/>
      <c r="H20" s="122" t="str">
        <f>IF(I20&lt;=0.05,"Low (&lt;5%)",IF(AND(I20&gt;0.05,I20&lt;=0.1),"Medium (5-10%)","High (&gt;10%)"))</f>
        <v>High (&gt;10%)</v>
      </c>
      <c r="I20" s="124">
        <f>-MIN('Table 4'!H11:AF11)/INDEX('Table 4'!H7:AF7,1,MATCH(MIN('Table 4'!H11:AF11),'Table 4'!H11:AF11,0))</f>
        <v>0.38587428834291387</v>
      </c>
    </row>
    <row r="21" spans="2:9" ht="71.25" customHeight="1" x14ac:dyDescent="0.2">
      <c r="B21" s="56">
        <v>15</v>
      </c>
      <c r="C21" s="57" t="s">
        <v>51</v>
      </c>
      <c r="D21" s="57" t="s">
        <v>24</v>
      </c>
      <c r="E21" s="62" t="s">
        <v>265</v>
      </c>
      <c r="F21" s="56" t="s">
        <v>24</v>
      </c>
      <c r="G21" s="59"/>
      <c r="H21" s="120" t="s">
        <v>429</v>
      </c>
      <c r="I21" s="116"/>
    </row>
    <row r="22" spans="2:9" ht="179.25" customHeight="1" x14ac:dyDescent="0.2">
      <c r="B22" s="56">
        <v>16</v>
      </c>
      <c r="C22" s="57" t="s">
        <v>52</v>
      </c>
      <c r="D22" s="57" t="s">
        <v>24</v>
      </c>
      <c r="E22" s="62" t="s">
        <v>265</v>
      </c>
      <c r="F22" s="56" t="s">
        <v>24</v>
      </c>
      <c r="G22" s="59"/>
      <c r="H22" s="120" t="s">
        <v>394</v>
      </c>
      <c r="I22" s="116"/>
    </row>
    <row r="23" spans="2:9" x14ac:dyDescent="0.2"/>
    <row r="24" spans="2:9" ht="13.9" customHeight="1" x14ac:dyDescent="0.2"/>
    <row r="25" spans="2:9" ht="15" x14ac:dyDescent="0.25">
      <c r="B25" s="63" t="s">
        <v>332</v>
      </c>
    </row>
    <row r="26" spans="2:9" x14ac:dyDescent="0.2"/>
    <row r="27" spans="2:9" x14ac:dyDescent="0.2">
      <c r="B27" s="64"/>
      <c r="C27" s="43" t="s">
        <v>333</v>
      </c>
    </row>
    <row r="28" spans="2:9" x14ac:dyDescent="0.2"/>
    <row r="29" spans="2:9" x14ac:dyDescent="0.2">
      <c r="B29" s="65"/>
      <c r="C29" s="43" t="s">
        <v>334</v>
      </c>
    </row>
    <row r="30" spans="2:9" x14ac:dyDescent="0.2"/>
    <row r="31" spans="2:9" x14ac:dyDescent="0.2"/>
    <row r="32" spans="2:9" x14ac:dyDescent="0.2"/>
    <row r="33" spans="1:11" s="44" customFormat="1" ht="15" x14ac:dyDescent="0.25">
      <c r="A33" s="43"/>
      <c r="B33" s="148" t="s">
        <v>335</v>
      </c>
      <c r="C33" s="149"/>
      <c r="D33" s="149"/>
      <c r="E33" s="149"/>
      <c r="F33" s="150"/>
      <c r="G33" s="66"/>
      <c r="H33" s="67"/>
      <c r="I33" s="68"/>
      <c r="J33" s="68"/>
      <c r="K33" s="69"/>
    </row>
    <row r="34" spans="1:11" s="70" customFormat="1" ht="13.9" customHeight="1" x14ac:dyDescent="0.2">
      <c r="A34" s="23"/>
      <c r="B34" s="23"/>
      <c r="C34" s="23"/>
      <c r="D34" s="23"/>
      <c r="E34" s="23"/>
      <c r="F34" s="23"/>
      <c r="H34" s="71"/>
    </row>
    <row r="35" spans="1:11" s="70" customFormat="1" ht="13.9" customHeight="1" x14ac:dyDescent="0.2">
      <c r="A35" s="23"/>
      <c r="B35" s="72" t="s">
        <v>327</v>
      </c>
      <c r="C35" s="151" t="s">
        <v>328</v>
      </c>
      <c r="D35" s="151"/>
      <c r="E35" s="151"/>
      <c r="F35" s="151"/>
      <c r="G35" s="73"/>
      <c r="H35" s="71"/>
      <c r="I35" s="74"/>
      <c r="J35" s="74"/>
      <c r="K35" s="74"/>
    </row>
    <row r="36" spans="1:11" s="79" customFormat="1" ht="73.150000000000006" customHeight="1" x14ac:dyDescent="0.2">
      <c r="A36" s="23"/>
      <c r="B36" s="75">
        <v>1</v>
      </c>
      <c r="C36" s="154" t="s">
        <v>343</v>
      </c>
      <c r="D36" s="155"/>
      <c r="E36" s="155"/>
      <c r="F36" s="156"/>
      <c r="G36" s="76"/>
      <c r="H36" s="77"/>
      <c r="I36" s="78"/>
      <c r="J36" s="78"/>
    </row>
    <row r="37" spans="1:11" s="79" customFormat="1" ht="57" customHeight="1" x14ac:dyDescent="0.2">
      <c r="A37" s="23"/>
      <c r="B37" s="75">
        <v>2</v>
      </c>
      <c r="C37" s="152" t="s">
        <v>344</v>
      </c>
      <c r="D37" s="152"/>
      <c r="E37" s="152"/>
      <c r="F37" s="152"/>
      <c r="G37" s="76"/>
      <c r="H37" s="80"/>
    </row>
    <row r="38" spans="1:11" s="79" customFormat="1" ht="40.15" customHeight="1" x14ac:dyDescent="0.2">
      <c r="A38" s="23"/>
      <c r="B38" s="75">
        <v>3</v>
      </c>
      <c r="C38" s="152" t="s">
        <v>29</v>
      </c>
      <c r="D38" s="152"/>
      <c r="E38" s="152"/>
      <c r="F38" s="152"/>
      <c r="G38" s="76"/>
      <c r="H38" s="80"/>
    </row>
    <row r="39" spans="1:11" s="79" customFormat="1" ht="40.15" customHeight="1" x14ac:dyDescent="0.2">
      <c r="A39" s="23"/>
      <c r="B39" s="75">
        <v>4</v>
      </c>
      <c r="C39" s="152" t="s">
        <v>31</v>
      </c>
      <c r="D39" s="152"/>
      <c r="E39" s="152"/>
      <c r="F39" s="152"/>
      <c r="G39" s="76"/>
      <c r="H39" s="80"/>
    </row>
    <row r="40" spans="1:11" s="79" customFormat="1" ht="40.15" customHeight="1" x14ac:dyDescent="0.2">
      <c r="A40" s="23"/>
      <c r="B40" s="75">
        <v>5</v>
      </c>
      <c r="C40" s="152" t="s">
        <v>33</v>
      </c>
      <c r="D40" s="152"/>
      <c r="E40" s="152"/>
      <c r="F40" s="152"/>
      <c r="G40" s="76"/>
      <c r="H40" s="80"/>
    </row>
    <row r="41" spans="1:11" s="79" customFormat="1" ht="40.15" customHeight="1" x14ac:dyDescent="0.2">
      <c r="A41" s="23"/>
      <c r="B41" s="75">
        <v>6</v>
      </c>
      <c r="C41" s="152" t="s">
        <v>35</v>
      </c>
      <c r="D41" s="152"/>
      <c r="E41" s="152"/>
      <c r="F41" s="152"/>
      <c r="G41" s="76"/>
      <c r="H41" s="80"/>
    </row>
    <row r="42" spans="1:11" s="79" customFormat="1" ht="60" customHeight="1" x14ac:dyDescent="0.2">
      <c r="A42" s="23"/>
      <c r="B42" s="75">
        <v>7</v>
      </c>
      <c r="C42" s="152" t="s">
        <v>382</v>
      </c>
      <c r="D42" s="152"/>
      <c r="E42" s="152"/>
      <c r="F42" s="152"/>
      <c r="G42" s="76"/>
      <c r="H42" s="80"/>
    </row>
    <row r="43" spans="1:11" s="79" customFormat="1" ht="66" customHeight="1" x14ac:dyDescent="0.2">
      <c r="A43" s="23"/>
      <c r="B43" s="75">
        <v>8</v>
      </c>
      <c r="C43" s="152" t="s">
        <v>345</v>
      </c>
      <c r="D43" s="152"/>
      <c r="E43" s="152"/>
      <c r="F43" s="152"/>
      <c r="G43" s="76"/>
      <c r="H43" s="80"/>
    </row>
    <row r="44" spans="1:11" s="79" customFormat="1" ht="49.5" customHeight="1" x14ac:dyDescent="0.2">
      <c r="A44" s="23"/>
      <c r="B44" s="75">
        <v>9</v>
      </c>
      <c r="C44" s="152" t="s">
        <v>38</v>
      </c>
      <c r="D44" s="152"/>
      <c r="E44" s="152"/>
      <c r="F44" s="152"/>
      <c r="G44" s="76"/>
      <c r="H44" s="80"/>
    </row>
    <row r="45" spans="1:11" s="79" customFormat="1" ht="47.65" customHeight="1" x14ac:dyDescent="0.2">
      <c r="A45" s="23"/>
      <c r="B45" s="75">
        <v>10</v>
      </c>
      <c r="C45" s="153" t="s">
        <v>40</v>
      </c>
      <c r="D45" s="153"/>
      <c r="E45" s="153"/>
      <c r="F45" s="153"/>
      <c r="G45" s="81"/>
      <c r="H45" s="80"/>
    </row>
    <row r="46" spans="1:11" s="79" customFormat="1" ht="77.650000000000006" customHeight="1" x14ac:dyDescent="0.2">
      <c r="A46" s="23"/>
      <c r="B46" s="75">
        <v>11</v>
      </c>
      <c r="C46" s="153" t="s">
        <v>383</v>
      </c>
      <c r="D46" s="153"/>
      <c r="E46" s="153"/>
      <c r="F46" s="153"/>
      <c r="G46" s="81"/>
      <c r="H46" s="80"/>
    </row>
    <row r="47" spans="1:11" s="79" customFormat="1" ht="40.15" customHeight="1" x14ac:dyDescent="0.2">
      <c r="A47" s="23"/>
      <c r="B47" s="75">
        <v>12</v>
      </c>
      <c r="C47" s="153" t="s">
        <v>44</v>
      </c>
      <c r="D47" s="153"/>
      <c r="E47" s="153"/>
      <c r="F47" s="153"/>
      <c r="G47" s="81"/>
      <c r="H47" s="80"/>
    </row>
    <row r="48" spans="1:11" s="79" customFormat="1" ht="40.15" customHeight="1" x14ac:dyDescent="0.2">
      <c r="A48" s="23"/>
      <c r="B48" s="75">
        <v>13</v>
      </c>
      <c r="C48" s="153" t="s">
        <v>47</v>
      </c>
      <c r="D48" s="153"/>
      <c r="E48" s="153"/>
      <c r="F48" s="153"/>
      <c r="G48" s="81"/>
      <c r="H48" s="80"/>
    </row>
    <row r="49" spans="1:8" s="79" customFormat="1" ht="47.65" customHeight="1" x14ac:dyDescent="0.2">
      <c r="A49" s="23"/>
      <c r="B49" s="75">
        <v>14</v>
      </c>
      <c r="C49" s="153" t="s">
        <v>50</v>
      </c>
      <c r="D49" s="153"/>
      <c r="E49" s="153"/>
      <c r="F49" s="153"/>
      <c r="G49" s="81"/>
      <c r="H49" s="80"/>
    </row>
    <row r="50" spans="1:8" s="79" customFormat="1" ht="91.15" customHeight="1" x14ac:dyDescent="0.2">
      <c r="A50" s="23"/>
      <c r="B50" s="75">
        <v>15</v>
      </c>
      <c r="C50" s="153" t="s">
        <v>384</v>
      </c>
      <c r="D50" s="153"/>
      <c r="E50" s="153"/>
      <c r="F50" s="153"/>
      <c r="G50" s="81"/>
      <c r="H50" s="80"/>
    </row>
    <row r="51" spans="1:8" s="79" customFormat="1" ht="149.65" customHeight="1" x14ac:dyDescent="0.2">
      <c r="A51" s="23"/>
      <c r="B51" s="75">
        <v>16</v>
      </c>
      <c r="C51" s="153" t="s">
        <v>385</v>
      </c>
      <c r="D51" s="153"/>
      <c r="E51" s="153"/>
      <c r="F51" s="153"/>
      <c r="G51" s="81"/>
      <c r="H51" s="80"/>
    </row>
    <row r="52" spans="1:8" x14ac:dyDescent="0.2"/>
    <row r="53" spans="1:8" x14ac:dyDescent="0.2">
      <c r="B53" s="148" t="s">
        <v>361</v>
      </c>
      <c r="C53" s="149"/>
      <c r="D53" s="149"/>
      <c r="E53" s="149"/>
      <c r="F53" s="150"/>
    </row>
    <row r="54" spans="1:8" ht="15" thickBot="1" x14ac:dyDescent="0.25"/>
    <row r="55" spans="1:8" ht="15" thickBot="1" x14ac:dyDescent="0.25">
      <c r="B55" s="82" t="s">
        <v>330</v>
      </c>
      <c r="C55" s="83" t="s">
        <v>348</v>
      </c>
      <c r="D55" s="83" t="s">
        <v>349</v>
      </c>
    </row>
    <row r="56" spans="1:8" ht="51.75" thickBot="1" x14ac:dyDescent="0.25">
      <c r="B56" s="84">
        <v>1</v>
      </c>
      <c r="C56" s="85" t="s">
        <v>350</v>
      </c>
      <c r="D56" s="85" t="s">
        <v>354</v>
      </c>
    </row>
    <row r="57" spans="1:8" ht="64.5" thickBot="1" x14ac:dyDescent="0.25">
      <c r="B57" s="84">
        <v>2</v>
      </c>
      <c r="C57" s="85" t="s">
        <v>351</v>
      </c>
      <c r="D57" s="85" t="s">
        <v>355</v>
      </c>
    </row>
    <row r="58" spans="1:8" ht="90" thickBot="1" x14ac:dyDescent="0.25">
      <c r="B58" s="84">
        <v>3</v>
      </c>
      <c r="C58" s="85" t="s">
        <v>356</v>
      </c>
      <c r="D58" s="85" t="s">
        <v>358</v>
      </c>
    </row>
    <row r="59" spans="1:8" ht="128.25" thickBot="1" x14ac:dyDescent="0.25">
      <c r="B59" s="84">
        <v>4</v>
      </c>
      <c r="C59" s="85" t="s">
        <v>357</v>
      </c>
      <c r="D59" s="85" t="s">
        <v>359</v>
      </c>
    </row>
    <row r="60" spans="1:8" ht="39" thickBot="1" x14ac:dyDescent="0.25">
      <c r="B60" s="84">
        <v>5</v>
      </c>
      <c r="C60" s="85" t="s">
        <v>352</v>
      </c>
      <c r="D60" s="85" t="s">
        <v>360</v>
      </c>
    </row>
    <row r="61" spans="1:8" x14ac:dyDescent="0.2"/>
    <row r="62" spans="1:8" ht="38.25" x14ac:dyDescent="0.2">
      <c r="C62" s="86" t="s">
        <v>353</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a5Em208F2dMgRMtxQYuBHonxLKYxOa7kaMVNPmCcO/OAYKpaYi1FCJEFP3eFYxWEJdEL/239jUT+HhWDA6ZI6w==" saltValue="dBhYV+cKdn3pVEhjehan8g==" spinCount="100000" sheet="1" objects="1" scenarios="1"/>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C17" sqref="C17"/>
    </sheetView>
  </sheetViews>
  <sheetFormatPr defaultColWidth="0" defaultRowHeight="14.25" zeroHeight="1" x14ac:dyDescent="0.2"/>
  <cols>
    <col min="1" max="1" width="2" style="16" customWidth="1"/>
    <col min="2" max="2" width="4.125" style="16" customWidth="1"/>
    <col min="3" max="3" width="70.625" style="16" customWidth="1"/>
    <col min="4" max="4" width="16.625" style="16" customWidth="1"/>
    <col min="5" max="5" width="14.625" style="16" customWidth="1"/>
    <col min="6" max="6" width="5.625" style="16" customWidth="1"/>
    <col min="7" max="7" width="2.5" style="16" customWidth="1"/>
    <col min="8" max="109" width="8.75" style="16" customWidth="1"/>
    <col min="110" max="16384" width="8.75" style="16" hidden="1"/>
  </cols>
  <sheetData>
    <row r="1" spans="1:88" ht="24" x14ac:dyDescent="0.2">
      <c r="A1" s="43"/>
      <c r="B1" s="17" t="s">
        <v>53</v>
      </c>
      <c r="C1" s="41"/>
      <c r="D1" s="42"/>
      <c r="E1" s="41"/>
      <c r="F1" s="41"/>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43"/>
    </row>
    <row r="2" spans="1:88" ht="15" thickBot="1" x14ac:dyDescent="0.25">
      <c r="A2" s="46"/>
      <c r="B2" s="46"/>
      <c r="C2" s="46"/>
      <c r="D2" s="46"/>
      <c r="E2" s="46"/>
      <c r="F2" s="46"/>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43"/>
    </row>
    <row r="3" spans="1:88" ht="17.25" thickBot="1" x14ac:dyDescent="0.25">
      <c r="A3" s="46"/>
      <c r="B3" s="157" t="s">
        <v>2</v>
      </c>
      <c r="C3" s="170"/>
      <c r="D3" s="167" t="str">
        <f>'Cover sheet'!C5</f>
        <v xml:space="preserve">Severn Trent </v>
      </c>
      <c r="E3" s="168"/>
      <c r="F3" s="169"/>
      <c r="G3" s="46"/>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46"/>
    </row>
    <row r="4" spans="1:88" ht="17.25" thickBot="1" x14ac:dyDescent="0.25">
      <c r="A4" s="46"/>
      <c r="B4" s="157" t="s">
        <v>326</v>
      </c>
      <c r="C4" s="170"/>
      <c r="D4" s="167" t="str">
        <f>'Cover sheet'!C6</f>
        <v>Nottinghamshire</v>
      </c>
      <c r="E4" s="168"/>
      <c r="F4" s="169"/>
      <c r="G4" s="46"/>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46"/>
    </row>
    <row r="5" spans="1:88" ht="16.5" thickBot="1" x14ac:dyDescent="0.35">
      <c r="A5" s="46"/>
      <c r="B5" s="46"/>
      <c r="C5" s="50"/>
      <c r="D5" s="50"/>
      <c r="E5" s="46"/>
      <c r="F5" s="46"/>
      <c r="G5" s="46"/>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1:88" ht="15" thickBot="1" x14ac:dyDescent="0.25">
      <c r="A6" s="43"/>
      <c r="B6" s="51" t="s">
        <v>330</v>
      </c>
      <c r="C6" s="51" t="s">
        <v>19</v>
      </c>
      <c r="D6" s="52" t="s">
        <v>20</v>
      </c>
      <c r="E6" s="52" t="s">
        <v>21</v>
      </c>
      <c r="F6" s="54" t="s">
        <v>329</v>
      </c>
      <c r="G6" s="43"/>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1:88" ht="40.15" customHeight="1" x14ac:dyDescent="0.2">
      <c r="B7" s="88">
        <v>1</v>
      </c>
      <c r="C7" s="89" t="s">
        <v>363</v>
      </c>
      <c r="D7" s="90" t="s">
        <v>138</v>
      </c>
      <c r="E7" s="90" t="s">
        <v>43</v>
      </c>
      <c r="F7" s="90">
        <v>2</v>
      </c>
      <c r="G7" s="91"/>
      <c r="H7" s="127">
        <v>255.9779960513111</v>
      </c>
      <c r="I7" s="127">
        <v>255.9779960513111</v>
      </c>
      <c r="J7" s="127">
        <v>255.9779960513111</v>
      </c>
      <c r="K7" s="127">
        <v>255.9779960513111</v>
      </c>
      <c r="L7" s="127">
        <v>255.9779960513111</v>
      </c>
      <c r="M7" s="127">
        <v>255.9779960513111</v>
      </c>
      <c r="N7" s="127">
        <v>255.9779960513111</v>
      </c>
      <c r="O7" s="127">
        <v>255.9779960513111</v>
      </c>
      <c r="P7" s="127">
        <v>255.9779960513111</v>
      </c>
      <c r="Q7" s="127">
        <v>255.9779960513111</v>
      </c>
      <c r="R7" s="127">
        <v>255.9779960513111</v>
      </c>
      <c r="S7" s="127">
        <v>255.9779960513111</v>
      </c>
      <c r="T7" s="127">
        <v>255.9779960513111</v>
      </c>
      <c r="U7" s="127">
        <v>255.9779960513111</v>
      </c>
      <c r="V7" s="127">
        <v>255.9779960513111</v>
      </c>
      <c r="W7" s="127">
        <v>255.9779960513111</v>
      </c>
      <c r="X7" s="127">
        <v>255.9779960513111</v>
      </c>
      <c r="Y7" s="127">
        <v>255.9779960513111</v>
      </c>
      <c r="Z7" s="127">
        <v>255.9779960513111</v>
      </c>
      <c r="AA7" s="127">
        <v>255.9779960513111</v>
      </c>
      <c r="AB7" s="127">
        <v>255.9779960513111</v>
      </c>
      <c r="AC7" s="127">
        <v>255.9779960513111</v>
      </c>
      <c r="AD7" s="127">
        <v>255.9779960513111</v>
      </c>
      <c r="AE7" s="127">
        <v>255.9779960513111</v>
      </c>
      <c r="AF7" s="127">
        <v>255.9779960513111</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1:88" ht="40.15" customHeight="1" x14ac:dyDescent="0.2">
      <c r="B8" s="94">
        <f>B7+1</f>
        <v>2</v>
      </c>
      <c r="C8" s="95" t="s">
        <v>362</v>
      </c>
      <c r="D8" s="96" t="s">
        <v>140</v>
      </c>
      <c r="E8" s="97" t="s">
        <v>43</v>
      </c>
      <c r="F8" s="97">
        <v>2</v>
      </c>
      <c r="G8" s="91"/>
      <c r="H8" s="127">
        <v>-12.533333333333333</v>
      </c>
      <c r="I8" s="127">
        <v>-15.666666666666666</v>
      </c>
      <c r="J8" s="127">
        <v>-18.8</v>
      </c>
      <c r="K8" s="127">
        <v>-21.933333333333334</v>
      </c>
      <c r="L8" s="127">
        <v>-25.066666666666666</v>
      </c>
      <c r="M8" s="127">
        <v>-28.2</v>
      </c>
      <c r="N8" s="127">
        <v>-31.333333333333332</v>
      </c>
      <c r="O8" s="127">
        <v>-34.466666666666661</v>
      </c>
      <c r="P8" s="127">
        <v>-37.6</v>
      </c>
      <c r="Q8" s="127">
        <v>-40.733333333333334</v>
      </c>
      <c r="R8" s="127">
        <v>-43.083333333333329</v>
      </c>
      <c r="S8" s="127">
        <v>-43.866666666666667</v>
      </c>
      <c r="T8" s="127">
        <v>-44.65</v>
      </c>
      <c r="U8" s="127">
        <v>-45.433333333333337</v>
      </c>
      <c r="V8" s="127">
        <v>-46.216666666666661</v>
      </c>
      <c r="W8" s="127">
        <v>-47</v>
      </c>
      <c r="X8" s="127">
        <v>-47.783333333333331</v>
      </c>
      <c r="Y8" s="127">
        <v>-48.56666666666667</v>
      </c>
      <c r="Z8" s="127">
        <v>-49.35</v>
      </c>
      <c r="AA8" s="127">
        <v>-50.133333333333333</v>
      </c>
      <c r="AB8" s="127">
        <v>-50.916666666666664</v>
      </c>
      <c r="AC8" s="127">
        <v>-51.7</v>
      </c>
      <c r="AD8" s="127">
        <v>-52.483333333333334</v>
      </c>
      <c r="AE8" s="127">
        <v>-53.266666666666666</v>
      </c>
      <c r="AF8" s="127">
        <v>-54.05</v>
      </c>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8"/>
    </row>
    <row r="9" spans="1:88" ht="40.15" customHeight="1" x14ac:dyDescent="0.2">
      <c r="B9" s="94">
        <f t="shared" ref="B9:B12" si="0">B8+1</f>
        <v>3</v>
      </c>
      <c r="C9" s="95" t="s">
        <v>142</v>
      </c>
      <c r="D9" s="96" t="s">
        <v>143</v>
      </c>
      <c r="E9" s="97" t="s">
        <v>43</v>
      </c>
      <c r="F9" s="97">
        <v>2</v>
      </c>
      <c r="G9" s="91"/>
      <c r="H9" s="127">
        <v>0</v>
      </c>
      <c r="I9" s="127">
        <v>0</v>
      </c>
      <c r="J9" s="127">
        <v>0</v>
      </c>
      <c r="K9" s="127">
        <v>0</v>
      </c>
      <c r="L9" s="127">
        <v>0</v>
      </c>
      <c r="M9" s="127">
        <v>0</v>
      </c>
      <c r="N9" s="127">
        <v>0</v>
      </c>
      <c r="O9" s="127">
        <v>0</v>
      </c>
      <c r="P9" s="127">
        <v>0</v>
      </c>
      <c r="Q9" s="127">
        <v>0</v>
      </c>
      <c r="R9" s="127">
        <v>-38</v>
      </c>
      <c r="S9" s="127">
        <v>-38</v>
      </c>
      <c r="T9" s="127">
        <v>-38</v>
      </c>
      <c r="U9" s="127">
        <v>-38</v>
      </c>
      <c r="V9" s="127">
        <v>-38</v>
      </c>
      <c r="W9" s="127">
        <v>-43</v>
      </c>
      <c r="X9" s="127">
        <v>-43</v>
      </c>
      <c r="Y9" s="127">
        <v>-43</v>
      </c>
      <c r="Z9" s="127">
        <v>-43</v>
      </c>
      <c r="AA9" s="127">
        <v>-43</v>
      </c>
      <c r="AB9" s="127">
        <v>-43</v>
      </c>
      <c r="AC9" s="127">
        <v>-43</v>
      </c>
      <c r="AD9" s="127">
        <v>-43</v>
      </c>
      <c r="AE9" s="127">
        <v>-43</v>
      </c>
      <c r="AF9" s="127">
        <v>-43</v>
      </c>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8"/>
    </row>
    <row r="10" spans="1:88" ht="40.15" customHeight="1" x14ac:dyDescent="0.2">
      <c r="B10" s="94">
        <f t="shared" si="0"/>
        <v>4</v>
      </c>
      <c r="C10" s="95" t="s">
        <v>145</v>
      </c>
      <c r="D10" s="96" t="s">
        <v>146</v>
      </c>
      <c r="E10" s="97" t="s">
        <v>43</v>
      </c>
      <c r="F10" s="97">
        <v>2</v>
      </c>
      <c r="G10" s="91"/>
      <c r="H10" s="127">
        <v>0</v>
      </c>
      <c r="I10" s="127">
        <v>0</v>
      </c>
      <c r="J10" s="127">
        <v>0</v>
      </c>
      <c r="K10" s="127">
        <v>0</v>
      </c>
      <c r="L10" s="127">
        <v>0</v>
      </c>
      <c r="M10" s="127">
        <v>0</v>
      </c>
      <c r="N10" s="127">
        <v>0</v>
      </c>
      <c r="O10" s="127">
        <v>0</v>
      </c>
      <c r="P10" s="127">
        <v>0</v>
      </c>
      <c r="Q10" s="127">
        <v>0</v>
      </c>
      <c r="R10" s="127">
        <v>0</v>
      </c>
      <c r="S10" s="127">
        <v>0</v>
      </c>
      <c r="T10" s="127">
        <v>0</v>
      </c>
      <c r="U10" s="127">
        <v>0</v>
      </c>
      <c r="V10" s="127">
        <v>0</v>
      </c>
      <c r="W10" s="127">
        <v>0</v>
      </c>
      <c r="X10" s="127">
        <v>0</v>
      </c>
      <c r="Y10" s="127">
        <v>0</v>
      </c>
      <c r="Z10" s="127">
        <v>0</v>
      </c>
      <c r="AA10" s="127">
        <v>0</v>
      </c>
      <c r="AB10" s="127">
        <v>0</v>
      </c>
      <c r="AC10" s="127">
        <v>0</v>
      </c>
      <c r="AD10" s="127">
        <v>0</v>
      </c>
      <c r="AE10" s="127">
        <v>0</v>
      </c>
      <c r="AF10" s="127">
        <v>0</v>
      </c>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8"/>
    </row>
    <row r="11" spans="1:88" ht="40.15" customHeight="1" x14ac:dyDescent="0.2">
      <c r="B11" s="94">
        <f t="shared" si="0"/>
        <v>5</v>
      </c>
      <c r="C11" s="95" t="s">
        <v>148</v>
      </c>
      <c r="D11" s="96" t="s">
        <v>149</v>
      </c>
      <c r="E11" s="97" t="s">
        <v>43</v>
      </c>
      <c r="F11" s="97">
        <v>2</v>
      </c>
      <c r="G11" s="91"/>
      <c r="H11" s="127">
        <v>12.733438131596676</v>
      </c>
      <c r="I11" s="127">
        <v>12.733438131596676</v>
      </c>
      <c r="J11" s="127">
        <v>12.733438131596676</v>
      </c>
      <c r="K11" s="127">
        <v>12.733438131596676</v>
      </c>
      <c r="L11" s="127">
        <v>12.733438131596676</v>
      </c>
      <c r="M11" s="127">
        <v>12.733438131596676</v>
      </c>
      <c r="N11" s="127">
        <v>12.733438131596676</v>
      </c>
      <c r="O11" s="127">
        <v>12.733438131596676</v>
      </c>
      <c r="P11" s="127">
        <v>12.733438131596676</v>
      </c>
      <c r="Q11" s="127">
        <v>12.733438131596676</v>
      </c>
      <c r="R11" s="127">
        <v>12.733438131596676</v>
      </c>
      <c r="S11" s="127">
        <v>12.733438131596676</v>
      </c>
      <c r="T11" s="127">
        <v>12.733438131596676</v>
      </c>
      <c r="U11" s="127">
        <v>12.733438131596676</v>
      </c>
      <c r="V11" s="127">
        <v>12.733438131596676</v>
      </c>
      <c r="W11" s="127">
        <v>12.733438131596676</v>
      </c>
      <c r="X11" s="127">
        <v>12.733438131596676</v>
      </c>
      <c r="Y11" s="127">
        <v>12.733438131596676</v>
      </c>
      <c r="Z11" s="127">
        <v>12.733438131596676</v>
      </c>
      <c r="AA11" s="127">
        <v>12.733438131596676</v>
      </c>
      <c r="AB11" s="127">
        <v>12.733438131596676</v>
      </c>
      <c r="AC11" s="127">
        <v>12.733438131596676</v>
      </c>
      <c r="AD11" s="127">
        <v>12.733438131596676</v>
      </c>
      <c r="AE11" s="127">
        <v>12.733438131596676</v>
      </c>
      <c r="AF11" s="127">
        <v>12.733438131596676</v>
      </c>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8"/>
    </row>
    <row r="12" spans="1:88" ht="40.15" customHeight="1" x14ac:dyDescent="0.2">
      <c r="B12" s="94">
        <f t="shared" si="0"/>
        <v>6</v>
      </c>
      <c r="C12" s="95" t="s">
        <v>151</v>
      </c>
      <c r="D12" s="96" t="s">
        <v>152</v>
      </c>
      <c r="E12" s="97" t="s">
        <v>43</v>
      </c>
      <c r="F12" s="97">
        <v>2</v>
      </c>
      <c r="G12" s="91"/>
      <c r="H12" s="128">
        <v>3.8120985377405541</v>
      </c>
      <c r="I12" s="128">
        <v>3.8120985377405541</v>
      </c>
      <c r="J12" s="128">
        <v>3.8120985377405541</v>
      </c>
      <c r="K12" s="128">
        <v>3.8120985377405541</v>
      </c>
      <c r="L12" s="128">
        <v>3.8120985377405541</v>
      </c>
      <c r="M12" s="128">
        <v>3.8120985377405541</v>
      </c>
      <c r="N12" s="128">
        <v>3.8120985377405541</v>
      </c>
      <c r="O12" s="128">
        <v>3.8120985377405541</v>
      </c>
      <c r="P12" s="128">
        <v>3.8120985377405541</v>
      </c>
      <c r="Q12" s="128">
        <v>3.8120985377405541</v>
      </c>
      <c r="R12" s="128">
        <v>3.8120985377405541</v>
      </c>
      <c r="S12" s="128">
        <v>3.8120985377405541</v>
      </c>
      <c r="T12" s="128">
        <v>3.8120985377405541</v>
      </c>
      <c r="U12" s="128">
        <v>3.8120985377405541</v>
      </c>
      <c r="V12" s="128">
        <v>3.8120985377405541</v>
      </c>
      <c r="W12" s="128">
        <v>3.8120985377405541</v>
      </c>
      <c r="X12" s="128">
        <v>3.8120985377405541</v>
      </c>
      <c r="Y12" s="128">
        <v>3.8120985377405541</v>
      </c>
      <c r="Z12" s="128">
        <v>3.8120985377405541</v>
      </c>
      <c r="AA12" s="128">
        <v>3.8120985377405541</v>
      </c>
      <c r="AB12" s="128">
        <v>3.8120985377405541</v>
      </c>
      <c r="AC12" s="128">
        <v>3.8120985377405541</v>
      </c>
      <c r="AD12" s="128">
        <v>3.8120985377405541</v>
      </c>
      <c r="AE12" s="128">
        <v>3.8120985377405541</v>
      </c>
      <c r="AF12" s="128">
        <v>3.8120985377405541</v>
      </c>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row>
    <row r="13" spans="1:88" x14ac:dyDescent="0.2"/>
    <row r="14" spans="1:88" x14ac:dyDescent="0.2"/>
    <row r="15" spans="1:88" x14ac:dyDescent="0.2"/>
    <row r="16" spans="1:88" ht="15" x14ac:dyDescent="0.25">
      <c r="B16" s="63" t="s">
        <v>332</v>
      </c>
      <c r="C16" s="43"/>
    </row>
    <row r="17" spans="2:9" x14ac:dyDescent="0.2">
      <c r="B17" s="43"/>
      <c r="C17" s="43"/>
    </row>
    <row r="18" spans="2:9" x14ac:dyDescent="0.2">
      <c r="B18" s="64"/>
      <c r="C18" s="43" t="s">
        <v>333</v>
      </c>
    </row>
    <row r="19" spans="2:9" x14ac:dyDescent="0.2">
      <c r="B19" s="43"/>
      <c r="C19" s="43"/>
    </row>
    <row r="20" spans="2:9" x14ac:dyDescent="0.2">
      <c r="B20" s="65"/>
      <c r="C20" s="43" t="s">
        <v>334</v>
      </c>
    </row>
    <row r="21" spans="2:9" x14ac:dyDescent="0.2"/>
    <row r="22" spans="2:9" x14ac:dyDescent="0.2"/>
    <row r="23" spans="2:9" x14ac:dyDescent="0.2"/>
    <row r="24" spans="2:9" s="43" customFormat="1" ht="15" x14ac:dyDescent="0.25">
      <c r="B24" s="161" t="s">
        <v>336</v>
      </c>
      <c r="C24" s="162"/>
      <c r="D24" s="162"/>
      <c r="E24" s="162"/>
      <c r="F24" s="162"/>
      <c r="G24" s="162"/>
      <c r="H24" s="162"/>
      <c r="I24" s="163"/>
    </row>
    <row r="25" spans="2:9" x14ac:dyDescent="0.2"/>
    <row r="26" spans="2:9" s="23" customFormat="1" ht="13.5" x14ac:dyDescent="0.2">
      <c r="B26" s="99" t="s">
        <v>330</v>
      </c>
      <c r="C26" s="164" t="s">
        <v>328</v>
      </c>
      <c r="D26" s="164"/>
      <c r="E26" s="164"/>
      <c r="F26" s="164"/>
      <c r="G26" s="164"/>
      <c r="H26" s="164"/>
      <c r="I26" s="164"/>
    </row>
    <row r="27" spans="2:9" s="23" customFormat="1" ht="76.150000000000006" customHeight="1" x14ac:dyDescent="0.2">
      <c r="B27" s="75">
        <v>1</v>
      </c>
      <c r="C27" s="165" t="s">
        <v>139</v>
      </c>
      <c r="D27" s="166"/>
      <c r="E27" s="166"/>
      <c r="F27" s="166"/>
      <c r="G27" s="166"/>
      <c r="H27" s="166"/>
      <c r="I27" s="166"/>
    </row>
    <row r="28" spans="2:9" s="23" customFormat="1" ht="55.9" customHeight="1" x14ac:dyDescent="0.2">
      <c r="B28" s="75">
        <f>B27+1</f>
        <v>2</v>
      </c>
      <c r="C28" s="165" t="s">
        <v>141</v>
      </c>
      <c r="D28" s="166"/>
      <c r="E28" s="166"/>
      <c r="F28" s="166"/>
      <c r="G28" s="166"/>
      <c r="H28" s="166"/>
      <c r="I28" s="166"/>
    </row>
    <row r="29" spans="2:9" s="23" customFormat="1" ht="58.15" customHeight="1" x14ac:dyDescent="0.2">
      <c r="B29" s="75">
        <f t="shared" ref="B29:B32" si="1">B28+1</f>
        <v>3</v>
      </c>
      <c r="C29" s="165" t="s">
        <v>144</v>
      </c>
      <c r="D29" s="166"/>
      <c r="E29" s="166"/>
      <c r="F29" s="166"/>
      <c r="G29" s="166"/>
      <c r="H29" s="166"/>
      <c r="I29" s="166"/>
    </row>
    <row r="30" spans="2:9" s="23" customFormat="1" ht="41.65" customHeight="1" x14ac:dyDescent="0.2">
      <c r="B30" s="75">
        <f t="shared" si="1"/>
        <v>4</v>
      </c>
      <c r="C30" s="165" t="s">
        <v>147</v>
      </c>
      <c r="D30" s="166"/>
      <c r="E30" s="166"/>
      <c r="F30" s="166"/>
      <c r="G30" s="166"/>
      <c r="H30" s="166"/>
      <c r="I30" s="166"/>
    </row>
    <row r="31" spans="2:9" s="23" customFormat="1" ht="94.9" customHeight="1" x14ac:dyDescent="0.2">
      <c r="B31" s="75">
        <f t="shared" si="1"/>
        <v>5</v>
      </c>
      <c r="C31" s="165" t="s">
        <v>150</v>
      </c>
      <c r="D31" s="166"/>
      <c r="E31" s="166"/>
      <c r="F31" s="166"/>
      <c r="G31" s="166"/>
      <c r="H31" s="166"/>
      <c r="I31" s="166"/>
    </row>
    <row r="32" spans="2:9" s="23" customFormat="1" ht="82.5" customHeight="1" x14ac:dyDescent="0.2">
      <c r="B32" s="75">
        <f t="shared" si="1"/>
        <v>6</v>
      </c>
      <c r="C32" s="165" t="s">
        <v>153</v>
      </c>
      <c r="D32" s="166"/>
      <c r="E32" s="166"/>
      <c r="F32" s="166"/>
      <c r="G32" s="166"/>
      <c r="H32" s="166"/>
      <c r="I32" s="166"/>
    </row>
    <row r="33" s="23" customFormat="1" ht="12.75" x14ac:dyDescent="0.2"/>
    <row r="34" s="23" customFormat="1" ht="12.75" x14ac:dyDescent="0.2"/>
    <row r="35" s="23" customFormat="1" ht="12.75" x14ac:dyDescent="0.2"/>
    <row r="36" s="23"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3yvGeEMx/RX0pyAWbwA4b2tdInsyDtaCtMidDoPVlrDlOHm9qpmUghm3IZKLpkSbeDr9UNOThEqN8trYanaOyA==" saltValue="1t6ADdA82cHiYRuEZcwh5w==" spinCount="100000" sheet="1" objects="1" scenarios="1"/>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72" t="s">
        <v>154</v>
      </c>
      <c r="C1" s="172"/>
      <c r="D1" s="172"/>
      <c r="E1" s="172"/>
      <c r="F1" s="172"/>
      <c r="G1" s="10"/>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row>
    <row r="2" spans="2:88" ht="15" thickBot="1" x14ac:dyDescent="0.25">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row>
    <row r="3" spans="2:88" ht="16.5" customHeight="1" thickBot="1" x14ac:dyDescent="0.25">
      <c r="B3" s="157" t="s">
        <v>2</v>
      </c>
      <c r="C3" s="170"/>
      <c r="D3" s="167" t="str">
        <f>'Cover sheet'!C5</f>
        <v xml:space="preserve">Severn Trent </v>
      </c>
      <c r="E3" s="168"/>
      <c r="F3" s="169"/>
      <c r="G3" s="100"/>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row>
    <row r="4" spans="2:88" ht="14.65" customHeight="1" thickBot="1" x14ac:dyDescent="0.35">
      <c r="B4" s="176" t="s">
        <v>326</v>
      </c>
      <c r="C4" s="177"/>
      <c r="D4" s="167" t="str">
        <f>'Cover sheet'!C6</f>
        <v>Nottinghamshire</v>
      </c>
      <c r="E4" s="168"/>
      <c r="F4" s="169"/>
      <c r="G4" s="100"/>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row>
    <row r="5" spans="2:88" ht="16.5" thickBot="1" x14ac:dyDescent="0.35">
      <c r="B5" s="16"/>
      <c r="C5" s="50"/>
      <c r="D5" s="50"/>
      <c r="E5" s="46"/>
      <c r="F5" s="46"/>
      <c r="G5" s="100"/>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2:88" ht="15" thickBot="1" x14ac:dyDescent="0.25">
      <c r="B6" s="101" t="s">
        <v>330</v>
      </c>
      <c r="C6" s="51" t="s">
        <v>19</v>
      </c>
      <c r="D6" s="52" t="s">
        <v>20</v>
      </c>
      <c r="E6" s="52" t="s">
        <v>21</v>
      </c>
      <c r="F6" s="54" t="s">
        <v>329</v>
      </c>
      <c r="G6" s="100"/>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2:88" ht="51" x14ac:dyDescent="0.2">
      <c r="B7" s="102">
        <v>1</v>
      </c>
      <c r="C7" s="103" t="s">
        <v>155</v>
      </c>
      <c r="D7" s="90" t="s">
        <v>156</v>
      </c>
      <c r="E7" s="90" t="s">
        <v>43</v>
      </c>
      <c r="F7" s="104">
        <v>2</v>
      </c>
      <c r="G7" s="100"/>
      <c r="H7" s="127">
        <v>43.308337497913278</v>
      </c>
      <c r="I7" s="127">
        <v>43.554144136929573</v>
      </c>
      <c r="J7" s="127">
        <v>43.710166041527494</v>
      </c>
      <c r="K7" s="127">
        <v>43.857430173289437</v>
      </c>
      <c r="L7" s="127">
        <v>43.850076854434107</v>
      </c>
      <c r="M7" s="127">
        <v>44.033753355540163</v>
      </c>
      <c r="N7" s="127">
        <v>44.088904650493795</v>
      </c>
      <c r="O7" s="127">
        <v>44.143283881271721</v>
      </c>
      <c r="P7" s="127">
        <v>44.074732269164237</v>
      </c>
      <c r="Q7" s="127">
        <v>44.245310567468373</v>
      </c>
      <c r="R7" s="127">
        <v>44.305669840954671</v>
      </c>
      <c r="S7" s="127">
        <v>44.369548882424866</v>
      </c>
      <c r="T7" s="127">
        <v>44.308971995919634</v>
      </c>
      <c r="U7" s="127">
        <v>44.484397741148371</v>
      </c>
      <c r="V7" s="127">
        <v>44.533955825301248</v>
      </c>
      <c r="W7" s="127">
        <v>44.584455365548258</v>
      </c>
      <c r="X7" s="127">
        <v>44.511605745391051</v>
      </c>
      <c r="Y7" s="127">
        <v>44.688073658685042</v>
      </c>
      <c r="Z7" s="127">
        <v>44.74568054570868</v>
      </c>
      <c r="AA7" s="127">
        <v>44.805257745168134</v>
      </c>
      <c r="AB7" s="127">
        <v>44.744066604785004</v>
      </c>
      <c r="AC7" s="127">
        <v>44.930636426722522</v>
      </c>
      <c r="AD7" s="127">
        <v>44.996464636416086</v>
      </c>
      <c r="AE7" s="127">
        <v>45.063891412765294</v>
      </c>
      <c r="AF7" s="127">
        <v>45.009600987084539</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2:88" ht="38.25" x14ac:dyDescent="0.2">
      <c r="B8" s="102">
        <v>2</v>
      </c>
      <c r="C8" s="105" t="s">
        <v>158</v>
      </c>
      <c r="D8" s="56" t="s">
        <v>159</v>
      </c>
      <c r="E8" s="56" t="s">
        <v>43</v>
      </c>
      <c r="F8" s="56">
        <v>2</v>
      </c>
      <c r="G8" s="100"/>
      <c r="H8" s="127">
        <v>0.66003814294445917</v>
      </c>
      <c r="I8" s="127">
        <v>0.66003814294445917</v>
      </c>
      <c r="J8" s="127">
        <v>0.66003814294445917</v>
      </c>
      <c r="K8" s="127">
        <v>0.66003814294445917</v>
      </c>
      <c r="L8" s="127">
        <v>0.66003814294445917</v>
      </c>
      <c r="M8" s="127">
        <v>0.66003814294445917</v>
      </c>
      <c r="N8" s="127">
        <v>0.66003814294445917</v>
      </c>
      <c r="O8" s="127">
        <v>0.66003814294445917</v>
      </c>
      <c r="P8" s="127">
        <v>0.66003814294445917</v>
      </c>
      <c r="Q8" s="127">
        <v>0.66003814294445917</v>
      </c>
      <c r="R8" s="127">
        <v>0.66003814294445917</v>
      </c>
      <c r="S8" s="127">
        <v>0.66003814294445917</v>
      </c>
      <c r="T8" s="127">
        <v>0.66003814294445917</v>
      </c>
      <c r="U8" s="127">
        <v>0.66003814294445917</v>
      </c>
      <c r="V8" s="127">
        <v>0.66003814294445917</v>
      </c>
      <c r="W8" s="127">
        <v>0.66003814294445917</v>
      </c>
      <c r="X8" s="127">
        <v>0.66003814294445917</v>
      </c>
      <c r="Y8" s="127">
        <v>0.66003814294445917</v>
      </c>
      <c r="Z8" s="127">
        <v>0.66003814294445917</v>
      </c>
      <c r="AA8" s="127">
        <v>0.66003814294445917</v>
      </c>
      <c r="AB8" s="127">
        <v>0.66003814294445917</v>
      </c>
      <c r="AC8" s="127">
        <v>0.66003814294445917</v>
      </c>
      <c r="AD8" s="127">
        <v>0.66003814294445917</v>
      </c>
      <c r="AE8" s="127">
        <v>0.66003814294445917</v>
      </c>
      <c r="AF8" s="127">
        <v>0.66003814294445917</v>
      </c>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8"/>
    </row>
    <row r="9" spans="2:88" ht="38.25" x14ac:dyDescent="0.2">
      <c r="B9" s="102">
        <v>3</v>
      </c>
      <c r="C9" s="105" t="s">
        <v>161</v>
      </c>
      <c r="D9" s="56" t="s">
        <v>162</v>
      </c>
      <c r="E9" s="56" t="s">
        <v>43</v>
      </c>
      <c r="F9" s="56">
        <v>2</v>
      </c>
      <c r="G9" s="100"/>
      <c r="H9" s="127">
        <v>53.734652194268328</v>
      </c>
      <c r="I9" s="127">
        <v>55.807530418790826</v>
      </c>
      <c r="J9" s="127">
        <v>57.796282405604572</v>
      </c>
      <c r="K9" s="127">
        <v>59.65570630878215</v>
      </c>
      <c r="L9" s="127">
        <v>61.52735412488741</v>
      </c>
      <c r="M9" s="127">
        <v>63.344313978311362</v>
      </c>
      <c r="N9" s="127">
        <v>65.125084696700924</v>
      </c>
      <c r="O9" s="127">
        <v>66.848800300860304</v>
      </c>
      <c r="P9" s="127">
        <v>68.63579807564436</v>
      </c>
      <c r="Q9" s="127">
        <v>70.408832359324819</v>
      </c>
      <c r="R9" s="127">
        <v>71.909175150630901</v>
      </c>
      <c r="S9" s="127">
        <v>73.377171185087661</v>
      </c>
      <c r="T9" s="127">
        <v>74.823618234105325</v>
      </c>
      <c r="U9" s="127">
        <v>76.228345077187143</v>
      </c>
      <c r="V9" s="127">
        <v>77.608494737397734</v>
      </c>
      <c r="W9" s="127">
        <v>79.049244927884502</v>
      </c>
      <c r="X9" s="127">
        <v>80.487811963222541</v>
      </c>
      <c r="Y9" s="127">
        <v>81.899028496553996</v>
      </c>
      <c r="Z9" s="127">
        <v>83.271498370438678</v>
      </c>
      <c r="AA9" s="127">
        <v>84.640235724299131</v>
      </c>
      <c r="AB9" s="127">
        <v>85.988690983665322</v>
      </c>
      <c r="AC9" s="127">
        <v>87.318689951058914</v>
      </c>
      <c r="AD9" s="127">
        <v>88.636120132719512</v>
      </c>
      <c r="AE9" s="127">
        <v>89.935549396884966</v>
      </c>
      <c r="AF9" s="127">
        <v>91.330531197646195</v>
      </c>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8"/>
    </row>
    <row r="10" spans="2:88" ht="38.25" x14ac:dyDescent="0.2">
      <c r="B10" s="102">
        <v>4</v>
      </c>
      <c r="C10" s="105" t="s">
        <v>164</v>
      </c>
      <c r="D10" s="56" t="s">
        <v>165</v>
      </c>
      <c r="E10" s="56" t="s">
        <v>43</v>
      </c>
      <c r="F10" s="56">
        <v>2</v>
      </c>
      <c r="G10" s="100"/>
      <c r="H10" s="127">
        <v>82.024937300764833</v>
      </c>
      <c r="I10" s="127">
        <v>80.157212348805501</v>
      </c>
      <c r="J10" s="127">
        <v>78.428951638993709</v>
      </c>
      <c r="K10" s="127">
        <v>76.822981045484113</v>
      </c>
      <c r="L10" s="127">
        <v>75.278994883452583</v>
      </c>
      <c r="M10" s="127">
        <v>73.790501544104302</v>
      </c>
      <c r="N10" s="127">
        <v>72.391362144633632</v>
      </c>
      <c r="O10" s="127">
        <v>71.045606863061181</v>
      </c>
      <c r="P10" s="127">
        <v>69.675042686777417</v>
      </c>
      <c r="Q10" s="127">
        <v>68.333360751307723</v>
      </c>
      <c r="R10" s="127">
        <v>66.988887290420422</v>
      </c>
      <c r="S10" s="127">
        <v>65.643749380461017</v>
      </c>
      <c r="T10" s="127">
        <v>64.331848917323185</v>
      </c>
      <c r="U10" s="127">
        <v>63.039087753781487</v>
      </c>
      <c r="V10" s="127">
        <v>61.775610043804591</v>
      </c>
      <c r="W10" s="127">
        <v>60.587035212374275</v>
      </c>
      <c r="X10" s="127">
        <v>59.433843619811796</v>
      </c>
      <c r="Y10" s="127">
        <v>58.300906456586745</v>
      </c>
      <c r="Z10" s="127">
        <v>57.181977969819783</v>
      </c>
      <c r="AA10" s="127">
        <v>56.094391793285681</v>
      </c>
      <c r="AB10" s="127">
        <v>55.028649793159026</v>
      </c>
      <c r="AC10" s="127">
        <v>53.984831125045133</v>
      </c>
      <c r="AD10" s="127">
        <v>52.964597624816662</v>
      </c>
      <c r="AE10" s="127">
        <v>51.964919842995755</v>
      </c>
      <c r="AF10" s="127">
        <v>50.893904880331206</v>
      </c>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8"/>
    </row>
    <row r="11" spans="2:88" ht="38.25" x14ac:dyDescent="0.2">
      <c r="B11" s="102">
        <v>5</v>
      </c>
      <c r="C11" s="105" t="s">
        <v>167</v>
      </c>
      <c r="D11" s="56" t="s">
        <v>168</v>
      </c>
      <c r="E11" s="56" t="s">
        <v>169</v>
      </c>
      <c r="F11" s="56">
        <v>1</v>
      </c>
      <c r="G11" s="100"/>
      <c r="H11" s="129">
        <v>119.5</v>
      </c>
      <c r="I11" s="129">
        <v>119.2</v>
      </c>
      <c r="J11" s="129">
        <v>119.1</v>
      </c>
      <c r="K11" s="129">
        <v>118.9</v>
      </c>
      <c r="L11" s="129">
        <v>118.8</v>
      </c>
      <c r="M11" s="129">
        <v>118.8</v>
      </c>
      <c r="N11" s="129">
        <v>118.8</v>
      </c>
      <c r="O11" s="129">
        <v>118.8</v>
      </c>
      <c r="P11" s="129">
        <v>118.9</v>
      </c>
      <c r="Q11" s="129">
        <v>119.1</v>
      </c>
      <c r="R11" s="129">
        <v>118.8</v>
      </c>
      <c r="S11" s="129">
        <v>118.5</v>
      </c>
      <c r="T11" s="129">
        <v>118.2</v>
      </c>
      <c r="U11" s="129">
        <v>118</v>
      </c>
      <c r="V11" s="129">
        <v>117.8</v>
      </c>
      <c r="W11" s="129">
        <v>117.7</v>
      </c>
      <c r="X11" s="129">
        <v>117.6</v>
      </c>
      <c r="Y11" s="129">
        <v>117.5</v>
      </c>
      <c r="Z11" s="129">
        <v>117.4</v>
      </c>
      <c r="AA11" s="129">
        <v>117.3</v>
      </c>
      <c r="AB11" s="129">
        <v>117.3</v>
      </c>
      <c r="AC11" s="129">
        <v>117.2</v>
      </c>
      <c r="AD11" s="129">
        <v>117.1</v>
      </c>
      <c r="AE11" s="129">
        <v>117</v>
      </c>
      <c r="AF11" s="129">
        <v>116.9</v>
      </c>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8"/>
    </row>
    <row r="12" spans="2:88" ht="38.25" x14ac:dyDescent="0.2">
      <c r="B12" s="102">
        <v>6</v>
      </c>
      <c r="C12" s="105" t="s">
        <v>171</v>
      </c>
      <c r="D12" s="56" t="s">
        <v>172</v>
      </c>
      <c r="E12" s="56" t="s">
        <v>169</v>
      </c>
      <c r="F12" s="56">
        <v>1</v>
      </c>
      <c r="G12" s="100"/>
      <c r="H12" s="130">
        <v>140.19999999999999</v>
      </c>
      <c r="I12" s="130">
        <v>140.1</v>
      </c>
      <c r="J12" s="130">
        <v>139.9</v>
      </c>
      <c r="K12" s="130">
        <v>139.6</v>
      </c>
      <c r="L12" s="130">
        <v>139.30000000000001</v>
      </c>
      <c r="M12" s="130">
        <v>139</v>
      </c>
      <c r="N12" s="130">
        <v>138.6</v>
      </c>
      <c r="O12" s="130">
        <v>138.30000000000001</v>
      </c>
      <c r="P12" s="130">
        <v>138</v>
      </c>
      <c r="Q12" s="130">
        <v>137.80000000000001</v>
      </c>
      <c r="R12" s="130">
        <v>137.5</v>
      </c>
      <c r="S12" s="130">
        <v>137.19999999999999</v>
      </c>
      <c r="T12" s="130">
        <v>137</v>
      </c>
      <c r="U12" s="130">
        <v>136.80000000000001</v>
      </c>
      <c r="V12" s="130">
        <v>136.5</v>
      </c>
      <c r="W12" s="130">
        <v>136.4</v>
      </c>
      <c r="X12" s="130">
        <v>136.30000000000001</v>
      </c>
      <c r="Y12" s="130">
        <v>136.19999999999999</v>
      </c>
      <c r="Z12" s="130">
        <v>136.19999999999999</v>
      </c>
      <c r="AA12" s="130">
        <v>136.1</v>
      </c>
      <c r="AB12" s="130">
        <v>136</v>
      </c>
      <c r="AC12" s="130">
        <v>135.9</v>
      </c>
      <c r="AD12" s="130">
        <v>135.80000000000001</v>
      </c>
      <c r="AE12" s="130">
        <v>135.69999999999999</v>
      </c>
      <c r="AF12" s="130">
        <v>135.69999999999999</v>
      </c>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8"/>
    </row>
    <row r="13" spans="2:88" ht="38.25" x14ac:dyDescent="0.2">
      <c r="B13" s="102">
        <v>7</v>
      </c>
      <c r="C13" s="105" t="s">
        <v>174</v>
      </c>
      <c r="D13" s="56" t="s">
        <v>175</v>
      </c>
      <c r="E13" s="56" t="s">
        <v>169</v>
      </c>
      <c r="F13" s="56">
        <v>1</v>
      </c>
      <c r="G13" s="100"/>
      <c r="H13" s="129">
        <v>131.20290919898963</v>
      </c>
      <c r="I13" s="129">
        <v>130.69165529341612</v>
      </c>
      <c r="J13" s="129">
        <v>130.21460720739751</v>
      </c>
      <c r="K13" s="129">
        <v>129.72391191517269</v>
      </c>
      <c r="L13" s="129">
        <v>129.26694922564135</v>
      </c>
      <c r="M13" s="129">
        <v>128.86691796202115</v>
      </c>
      <c r="N13" s="129">
        <v>128.47339619415649</v>
      </c>
      <c r="O13" s="129">
        <v>128.11097964911926</v>
      </c>
      <c r="P13" s="129">
        <v>127.83776876955875</v>
      </c>
      <c r="Q13" s="129">
        <v>127.60636180537135</v>
      </c>
      <c r="R13" s="129">
        <v>127.10794270472847</v>
      </c>
      <c r="S13" s="129">
        <v>126.65514609717889</v>
      </c>
      <c r="T13" s="129">
        <v>126.21684996519768</v>
      </c>
      <c r="U13" s="129">
        <v>125.80433255527703</v>
      </c>
      <c r="V13" s="129">
        <v>125.40640884405336</v>
      </c>
      <c r="W13" s="129">
        <v>125.13254618696686</v>
      </c>
      <c r="X13" s="129">
        <v>124.87782452111269</v>
      </c>
      <c r="Y13" s="129">
        <v>124.62915962334299</v>
      </c>
      <c r="Z13" s="129">
        <v>124.38958026783597</v>
      </c>
      <c r="AA13" s="129">
        <v>124.14496393174473</v>
      </c>
      <c r="AB13" s="129">
        <v>123.90359148390533</v>
      </c>
      <c r="AC13" s="129">
        <v>123.66476862855095</v>
      </c>
      <c r="AD13" s="129">
        <v>123.44206249658617</v>
      </c>
      <c r="AE13" s="129">
        <v>123.22097596012264</v>
      </c>
      <c r="AF13" s="129">
        <v>123.01675607631768</v>
      </c>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8"/>
    </row>
    <row r="14" spans="2:88" ht="38.25" x14ac:dyDescent="0.2">
      <c r="B14" s="102">
        <v>8</v>
      </c>
      <c r="C14" s="105" t="s">
        <v>177</v>
      </c>
      <c r="D14" s="56" t="s">
        <v>178</v>
      </c>
      <c r="E14" s="56" t="s">
        <v>43</v>
      </c>
      <c r="F14" s="56">
        <v>2</v>
      </c>
      <c r="G14" s="100"/>
      <c r="H14" s="127">
        <v>45.59</v>
      </c>
      <c r="I14" s="127">
        <v>45.59</v>
      </c>
      <c r="J14" s="127">
        <v>45.59</v>
      </c>
      <c r="K14" s="127">
        <v>45.59</v>
      </c>
      <c r="L14" s="127">
        <v>45.59</v>
      </c>
      <c r="M14" s="127">
        <v>45.59</v>
      </c>
      <c r="N14" s="127">
        <v>45.59</v>
      </c>
      <c r="O14" s="127">
        <v>45.59</v>
      </c>
      <c r="P14" s="127">
        <v>45.59</v>
      </c>
      <c r="Q14" s="127">
        <v>45.59</v>
      </c>
      <c r="R14" s="127">
        <v>45.59</v>
      </c>
      <c r="S14" s="127">
        <v>45.59</v>
      </c>
      <c r="T14" s="127">
        <v>45.59</v>
      </c>
      <c r="U14" s="127">
        <v>45.59</v>
      </c>
      <c r="V14" s="127">
        <v>45.59</v>
      </c>
      <c r="W14" s="127">
        <v>45.59</v>
      </c>
      <c r="X14" s="127">
        <v>45.59</v>
      </c>
      <c r="Y14" s="127">
        <v>45.59</v>
      </c>
      <c r="Z14" s="127">
        <v>45.59</v>
      </c>
      <c r="AA14" s="127">
        <v>45.59</v>
      </c>
      <c r="AB14" s="127">
        <v>45.59</v>
      </c>
      <c r="AC14" s="127">
        <v>45.59</v>
      </c>
      <c r="AD14" s="127">
        <v>45.59</v>
      </c>
      <c r="AE14" s="127">
        <v>45.59</v>
      </c>
      <c r="AF14" s="127">
        <v>45.59</v>
      </c>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8"/>
    </row>
    <row r="15" spans="2:88" ht="38.25" x14ac:dyDescent="0.2">
      <c r="B15" s="102">
        <v>9</v>
      </c>
      <c r="C15" s="105" t="s">
        <v>180</v>
      </c>
      <c r="D15" s="56" t="s">
        <v>181</v>
      </c>
      <c r="E15" s="56" t="s">
        <v>182</v>
      </c>
      <c r="F15" s="56">
        <v>2</v>
      </c>
      <c r="G15" s="100"/>
      <c r="H15" s="127">
        <v>91.243974533107433</v>
      </c>
      <c r="I15" s="127">
        <v>90.230669941959064</v>
      </c>
      <c r="J15" s="127">
        <v>89.344239151992781</v>
      </c>
      <c r="K15" s="127">
        <v>88.609324541011063</v>
      </c>
      <c r="L15" s="127">
        <v>87.888698134155078</v>
      </c>
      <c r="M15" s="127">
        <v>87.225845953607276</v>
      </c>
      <c r="N15" s="127">
        <v>86.635970761098321</v>
      </c>
      <c r="O15" s="127">
        <v>86.107493035397525</v>
      </c>
      <c r="P15" s="127">
        <v>85.499492442910594</v>
      </c>
      <c r="Q15" s="127">
        <v>84.90535938115363</v>
      </c>
      <c r="R15" s="127">
        <v>84.321278556439466</v>
      </c>
      <c r="S15" s="127">
        <v>83.722016942560657</v>
      </c>
      <c r="T15" s="127">
        <v>83.131214289535848</v>
      </c>
      <c r="U15" s="127">
        <v>82.548692741497831</v>
      </c>
      <c r="V15" s="127">
        <v>81.974279393989647</v>
      </c>
      <c r="W15" s="127">
        <v>81.407806122849479</v>
      </c>
      <c r="X15" s="127">
        <v>80.849109420142796</v>
      </c>
      <c r="Y15" s="127">
        <v>80.298030236805715</v>
      </c>
      <c r="Z15" s="127">
        <v>79.754413831682015</v>
      </c>
      <c r="AA15" s="127">
        <v>79.218109626651525</v>
      </c>
      <c r="AB15" s="127">
        <v>78.688971067566285</v>
      </c>
      <c r="AC15" s="127">
        <v>78.166855490723947</v>
      </c>
      <c r="AD15" s="127">
        <v>77.651623994623009</v>
      </c>
      <c r="AE15" s="127">
        <v>77.143141316757948</v>
      </c>
      <c r="AF15" s="127">
        <v>76.641275715224467</v>
      </c>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8"/>
    </row>
    <row r="16" spans="2:88" ht="38.25" x14ac:dyDescent="0.2">
      <c r="B16" s="102">
        <v>10</v>
      </c>
      <c r="C16" s="105" t="s">
        <v>184</v>
      </c>
      <c r="D16" s="56" t="s">
        <v>185</v>
      </c>
      <c r="E16" s="56" t="s">
        <v>186</v>
      </c>
      <c r="F16" s="56">
        <v>2</v>
      </c>
      <c r="G16" s="100"/>
      <c r="H16" s="127">
        <v>213.0283779900268</v>
      </c>
      <c r="I16" s="127">
        <v>222.95881061881522</v>
      </c>
      <c r="J16" s="127">
        <v>232.20660555460063</v>
      </c>
      <c r="K16" s="127">
        <v>240.59160180189966</v>
      </c>
      <c r="L16" s="127">
        <v>248.88184761653798</v>
      </c>
      <c r="M16" s="127">
        <v>256.81648693101329</v>
      </c>
      <c r="N16" s="127">
        <v>264.29083132969356</v>
      </c>
      <c r="O16" s="127">
        <v>271.36096780018863</v>
      </c>
      <c r="P16" s="127">
        <v>278.89066583541097</v>
      </c>
      <c r="Q16" s="127">
        <v>286.31372860113873</v>
      </c>
      <c r="R16" s="127">
        <v>293.65335985584977</v>
      </c>
      <c r="S16" s="127">
        <v>301.07318124870159</v>
      </c>
      <c r="T16" s="127">
        <v>308.42443318560623</v>
      </c>
      <c r="U16" s="127">
        <v>315.70842933148401</v>
      </c>
      <c r="V16" s="127">
        <v>322.92661592660022</v>
      </c>
      <c r="W16" s="127">
        <v>330.08029062875005</v>
      </c>
      <c r="X16" s="127">
        <v>337.17074405805721</v>
      </c>
      <c r="Y16" s="127">
        <v>344.1992595097438</v>
      </c>
      <c r="Z16" s="127">
        <v>351.16711381992536</v>
      </c>
      <c r="AA16" s="127">
        <v>358.07557733156153</v>
      </c>
      <c r="AB16" s="127">
        <v>364.92577396851118</v>
      </c>
      <c r="AC16" s="127">
        <v>371.71896197635806</v>
      </c>
      <c r="AD16" s="127">
        <v>378.45625374343433</v>
      </c>
      <c r="AE16" s="127">
        <v>385.13861627192938</v>
      </c>
      <c r="AF16" s="127">
        <v>391.76729152952902</v>
      </c>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8"/>
    </row>
    <row r="17" spans="2:88" ht="38.25" x14ac:dyDescent="0.2">
      <c r="B17" s="102">
        <v>11</v>
      </c>
      <c r="C17" s="105" t="s">
        <v>188</v>
      </c>
      <c r="D17" s="56" t="s">
        <v>189</v>
      </c>
      <c r="E17" s="56" t="s">
        <v>186</v>
      </c>
      <c r="F17" s="56">
        <v>2</v>
      </c>
      <c r="G17" s="100"/>
      <c r="H17" s="127">
        <v>499.64943146418818</v>
      </c>
      <c r="I17" s="127">
        <v>505.26057303271489</v>
      </c>
      <c r="J17" s="127">
        <v>510.27352667296327</v>
      </c>
      <c r="K17" s="127">
        <v>514.50567122763221</v>
      </c>
      <c r="L17" s="127">
        <v>518.72426111501284</v>
      </c>
      <c r="M17" s="127">
        <v>522.66618341824869</v>
      </c>
      <c r="N17" s="127">
        <v>526.22484170825533</v>
      </c>
      <c r="O17" s="127">
        <v>529.45450381720696</v>
      </c>
      <c r="P17" s="127">
        <v>533.21953964160878</v>
      </c>
      <c r="Q17" s="127">
        <v>536.95079241510837</v>
      </c>
      <c r="R17" s="127">
        <v>540.67016986091915</v>
      </c>
      <c r="S17" s="127">
        <v>544.54015401083836</v>
      </c>
      <c r="T17" s="127">
        <v>548.41012957197529</v>
      </c>
      <c r="U17" s="127">
        <v>552.28009658209373</v>
      </c>
      <c r="V17" s="127">
        <v>556.1500550786501</v>
      </c>
      <c r="W17" s="127">
        <v>560.02000509879645</v>
      </c>
      <c r="X17" s="127">
        <v>563.88994667938402</v>
      </c>
      <c r="Y17" s="127">
        <v>567.75987985696804</v>
      </c>
      <c r="Z17" s="127">
        <v>571.62980466780903</v>
      </c>
      <c r="AA17" s="127">
        <v>575.49972114787818</v>
      </c>
      <c r="AB17" s="127">
        <v>579.36962933285963</v>
      </c>
      <c r="AC17" s="127">
        <v>583.23952925815422</v>
      </c>
      <c r="AD17" s="127">
        <v>587.10942095888277</v>
      </c>
      <c r="AE17" s="127">
        <v>590.97930446988937</v>
      </c>
      <c r="AF17" s="127">
        <v>594.84917982574427</v>
      </c>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8"/>
    </row>
    <row r="18" spans="2:88" ht="38.25" x14ac:dyDescent="0.2">
      <c r="B18" s="102">
        <v>12</v>
      </c>
      <c r="C18" s="105" t="s">
        <v>191</v>
      </c>
      <c r="D18" s="56" t="s">
        <v>192</v>
      </c>
      <c r="E18" s="56" t="s">
        <v>186</v>
      </c>
      <c r="F18" s="56">
        <v>2</v>
      </c>
      <c r="G18" s="100"/>
      <c r="H18" s="127">
        <v>1059.4690248436764</v>
      </c>
      <c r="I18" s="127">
        <v>1065.0865452380001</v>
      </c>
      <c r="J18" s="127">
        <v>1070.8983899955283</v>
      </c>
      <c r="K18" s="127">
        <v>1076.8093958072939</v>
      </c>
      <c r="L18" s="127">
        <v>1083.0632648477631</v>
      </c>
      <c r="M18" s="127">
        <v>1088.8974177781856</v>
      </c>
      <c r="N18" s="127">
        <v>1095.1275077772184</v>
      </c>
      <c r="O18" s="127">
        <v>1101.1058152534456</v>
      </c>
      <c r="P18" s="127">
        <v>1106.663708899933</v>
      </c>
      <c r="Q18" s="127">
        <v>1112.0060543044387</v>
      </c>
      <c r="R18" s="127">
        <v>1117.4957505652362</v>
      </c>
      <c r="S18" s="127">
        <v>1122.3724152177433</v>
      </c>
      <c r="T18" s="127">
        <v>1127.250013306056</v>
      </c>
      <c r="U18" s="127">
        <v>1131.7551893651482</v>
      </c>
      <c r="V18" s="127">
        <v>1136.198183513744</v>
      </c>
      <c r="W18" s="127">
        <v>1140.6459674137468</v>
      </c>
      <c r="X18" s="127">
        <v>1145.2073947659437</v>
      </c>
      <c r="Y18" s="127">
        <v>1149.6758556833418</v>
      </c>
      <c r="Z18" s="127">
        <v>1153.8808142728169</v>
      </c>
      <c r="AA18" s="127">
        <v>1158.3703859252569</v>
      </c>
      <c r="AB18" s="127">
        <v>1162.8604950104336</v>
      </c>
      <c r="AC18" s="127">
        <v>1167.3726105518804</v>
      </c>
      <c r="AD18" s="127">
        <v>1171.8416560452376</v>
      </c>
      <c r="AE18" s="127">
        <v>1176.332453421463</v>
      </c>
      <c r="AF18" s="127">
        <v>1180.8777295056259</v>
      </c>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8"/>
    </row>
    <row r="19" spans="2:88" ht="38.25" x14ac:dyDescent="0.2">
      <c r="B19" s="102">
        <v>13</v>
      </c>
      <c r="C19" s="105" t="s">
        <v>194</v>
      </c>
      <c r="D19" s="56" t="s">
        <v>195</v>
      </c>
      <c r="E19" s="56" t="s">
        <v>196</v>
      </c>
      <c r="F19" s="56">
        <v>1</v>
      </c>
      <c r="G19" s="100"/>
      <c r="H19" s="131">
        <v>2.1113744808901469</v>
      </c>
      <c r="I19" s="131">
        <v>2.0995700294489636</v>
      </c>
      <c r="J19" s="131">
        <v>2.0906872016791396</v>
      </c>
      <c r="K19" s="131">
        <v>2.0851590038645171</v>
      </c>
      <c r="L19" s="131">
        <v>2.0805275447327429</v>
      </c>
      <c r="M19" s="131">
        <v>2.0762582406883934</v>
      </c>
      <c r="N19" s="131">
        <v>2.0743214441605393</v>
      </c>
      <c r="O19" s="131">
        <v>2.0732284750403656</v>
      </c>
      <c r="P19" s="131">
        <v>2.0694517820716118</v>
      </c>
      <c r="Q19" s="131">
        <v>2.0655055605228267</v>
      </c>
      <c r="R19" s="131">
        <v>2.0619938312973631</v>
      </c>
      <c r="S19" s="131">
        <v>2.0568880602019073</v>
      </c>
      <c r="T19" s="131">
        <v>2.0519018947786098</v>
      </c>
      <c r="U19" s="131">
        <v>2.0463395256438952</v>
      </c>
      <c r="V19" s="131">
        <v>2.040779207888618</v>
      </c>
      <c r="W19" s="131">
        <v>2.0353403969426376</v>
      </c>
      <c r="X19" s="131">
        <v>2.0302155162509243</v>
      </c>
      <c r="Y19" s="131">
        <v>2.025024306711217</v>
      </c>
      <c r="Z19" s="131">
        <v>2.0194610560647583</v>
      </c>
      <c r="AA19" s="131">
        <v>2.0145050984893516</v>
      </c>
      <c r="AB19" s="131">
        <v>2.0096416091545297</v>
      </c>
      <c r="AC19" s="131">
        <v>2.004904955408211</v>
      </c>
      <c r="AD19" s="131">
        <v>2.0001779054562689</v>
      </c>
      <c r="AE19" s="131">
        <v>1.9955713811684233</v>
      </c>
      <c r="AF19" s="131">
        <v>1.9939790019162711</v>
      </c>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8"/>
    </row>
    <row r="20" spans="2:88" ht="38.25" x14ac:dyDescent="0.2">
      <c r="B20" s="102">
        <v>14</v>
      </c>
      <c r="C20" s="105" t="s">
        <v>198</v>
      </c>
      <c r="D20" s="56" t="s">
        <v>199</v>
      </c>
      <c r="E20" s="56" t="s">
        <v>196</v>
      </c>
      <c r="F20" s="56">
        <v>1</v>
      </c>
      <c r="G20" s="100"/>
      <c r="H20" s="131">
        <v>2.4500676030105244</v>
      </c>
      <c r="I20" s="131">
        <v>2.4416284528859311</v>
      </c>
      <c r="J20" s="131">
        <v>2.437084069126779</v>
      </c>
      <c r="K20" s="131">
        <v>2.4370294262007697</v>
      </c>
      <c r="L20" s="131">
        <v>2.4379268291613307</v>
      </c>
      <c r="M20" s="131">
        <v>2.4393624840308052</v>
      </c>
      <c r="N20" s="131">
        <v>2.4437210854899369</v>
      </c>
      <c r="O20" s="131">
        <v>2.4492066703038859</v>
      </c>
      <c r="P20" s="131">
        <v>2.4510405256221603</v>
      </c>
      <c r="Q20" s="131">
        <v>2.4526046429654937</v>
      </c>
      <c r="R20" s="131">
        <v>2.4546043352889853</v>
      </c>
      <c r="S20" s="131">
        <v>2.4545264284188186</v>
      </c>
      <c r="T20" s="131">
        <v>2.4545093454257407</v>
      </c>
      <c r="U20" s="131">
        <v>2.4537218517123609</v>
      </c>
      <c r="V20" s="131">
        <v>2.4528562160916203</v>
      </c>
      <c r="W20" s="131">
        <v>2.4520577201820517</v>
      </c>
      <c r="X20" s="131">
        <v>2.4515607932078662</v>
      </c>
      <c r="Y20" s="131">
        <v>2.450908602292365</v>
      </c>
      <c r="Z20" s="131">
        <v>2.4497303036876517</v>
      </c>
      <c r="AA20" s="131">
        <v>2.4492138930816307</v>
      </c>
      <c r="AB20" s="131">
        <v>2.4487366704289411</v>
      </c>
      <c r="AC20" s="131">
        <v>2.4483414129700938</v>
      </c>
      <c r="AD20" s="131">
        <v>2.4478850326059423</v>
      </c>
      <c r="AE20" s="131">
        <v>2.4475022995578621</v>
      </c>
      <c r="AF20" s="131">
        <v>2.4400168463126346</v>
      </c>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8"/>
    </row>
    <row r="21" spans="2:88" ht="38.25" x14ac:dyDescent="0.2">
      <c r="B21" s="102">
        <v>15</v>
      </c>
      <c r="C21" s="105" t="s">
        <v>201</v>
      </c>
      <c r="D21" s="56" t="s">
        <v>202</v>
      </c>
      <c r="E21" s="56" t="s">
        <v>203</v>
      </c>
      <c r="F21" s="56">
        <v>0</v>
      </c>
      <c r="G21" s="100"/>
      <c r="H21" s="132">
        <v>0.4500527590941642</v>
      </c>
      <c r="I21" s="132">
        <v>0.46557616266404495</v>
      </c>
      <c r="J21" s="132">
        <v>0.47992753463686944</v>
      </c>
      <c r="K21" s="132">
        <v>0.49301065776030895</v>
      </c>
      <c r="L21" s="132">
        <v>0.50569359024039828</v>
      </c>
      <c r="M21" s="132">
        <v>0.51773629650245334</v>
      </c>
      <c r="N21" s="132">
        <v>0.52907703711963439</v>
      </c>
      <c r="O21" s="132">
        <v>0.53980969812421198</v>
      </c>
      <c r="P21" s="132">
        <v>0.55073363116680896</v>
      </c>
      <c r="Q21" s="132">
        <v>0.56132716641205449</v>
      </c>
      <c r="R21" s="132">
        <v>0.57162026143409561</v>
      </c>
      <c r="S21" s="132">
        <v>0.58175354870970974</v>
      </c>
      <c r="T21" s="132">
        <v>0.59160735339428139</v>
      </c>
      <c r="U21" s="132">
        <v>0.60119025374037682</v>
      </c>
      <c r="V21" s="132">
        <v>0.61051083174565324</v>
      </c>
      <c r="W21" s="132">
        <v>0.61957714527186047</v>
      </c>
      <c r="X21" s="132">
        <v>0.62839701043621299</v>
      </c>
      <c r="Y21" s="132">
        <v>0.63697800959331319</v>
      </c>
      <c r="Z21" s="132">
        <v>0.64532750110099513</v>
      </c>
      <c r="AA21" s="132">
        <v>0.65345262703706208</v>
      </c>
      <c r="AB21" s="132">
        <v>0.66136006706863326</v>
      </c>
      <c r="AC21" s="132">
        <v>0.6690565595956679</v>
      </c>
      <c r="AD21" s="132">
        <v>0.67654839889020002</v>
      </c>
      <c r="AE21" s="132">
        <v>0.68384145093942184</v>
      </c>
      <c r="AF21" s="132">
        <v>0.69094190917462683</v>
      </c>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row>
    <row r="22" spans="2:88" x14ac:dyDescent="0.2"/>
    <row r="23" spans="2:88" x14ac:dyDescent="0.2">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row>
    <row r="24" spans="2:88" x14ac:dyDescent="0.2">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2:88" ht="15" x14ac:dyDescent="0.25">
      <c r="B25" s="11" t="s">
        <v>332</v>
      </c>
      <c r="C25" s="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row>
    <row r="26" spans="2:88" x14ac:dyDescent="0.2">
      <c r="B26" s="8"/>
      <c r="C26" s="8"/>
    </row>
    <row r="27" spans="2:88" x14ac:dyDescent="0.2">
      <c r="B27" s="12"/>
      <c r="C27" s="8" t="s">
        <v>333</v>
      </c>
    </row>
    <row r="28" spans="2:88" x14ac:dyDescent="0.2">
      <c r="B28" s="8"/>
      <c r="C28" s="8"/>
    </row>
    <row r="29" spans="2:88" x14ac:dyDescent="0.2">
      <c r="B29" s="13"/>
      <c r="C29" s="8" t="s">
        <v>334</v>
      </c>
    </row>
    <row r="30" spans="2:88" x14ac:dyDescent="0.2"/>
    <row r="31" spans="2:88" x14ac:dyDescent="0.2"/>
    <row r="32" spans="2:88" x14ac:dyDescent="0.2"/>
    <row r="33" spans="2:9" s="8" customFormat="1" ht="15" x14ac:dyDescent="0.25">
      <c r="B33" s="178" t="s">
        <v>337</v>
      </c>
      <c r="C33" s="179"/>
      <c r="D33" s="179"/>
      <c r="E33" s="179"/>
      <c r="F33" s="179"/>
      <c r="G33" s="179"/>
      <c r="H33" s="179"/>
      <c r="I33" s="180"/>
    </row>
    <row r="34" spans="2:9" x14ac:dyDescent="0.2"/>
    <row r="35" spans="2:9" s="2" customFormat="1" ht="13.5" x14ac:dyDescent="0.2">
      <c r="B35" s="14" t="s">
        <v>330</v>
      </c>
      <c r="C35" s="181" t="s">
        <v>328</v>
      </c>
      <c r="D35" s="181"/>
      <c r="E35" s="181"/>
      <c r="F35" s="181"/>
      <c r="G35" s="181"/>
      <c r="H35" s="181"/>
      <c r="I35" s="181"/>
    </row>
    <row r="36" spans="2:9" s="2" customFormat="1" ht="89.65" customHeight="1" x14ac:dyDescent="0.2">
      <c r="B36" s="15">
        <v>1</v>
      </c>
      <c r="C36" s="182" t="s">
        <v>157</v>
      </c>
      <c r="D36" s="183"/>
      <c r="E36" s="183"/>
      <c r="F36" s="183"/>
      <c r="G36" s="183"/>
      <c r="H36" s="183"/>
      <c r="I36" s="183"/>
    </row>
    <row r="37" spans="2:9" s="2" customFormat="1" ht="76.5" customHeight="1" x14ac:dyDescent="0.2">
      <c r="B37" s="15">
        <f>B36+1</f>
        <v>2</v>
      </c>
      <c r="C37" s="173" t="s">
        <v>160</v>
      </c>
      <c r="D37" s="174"/>
      <c r="E37" s="174"/>
      <c r="F37" s="174"/>
      <c r="G37" s="174"/>
      <c r="H37" s="174"/>
      <c r="I37" s="175"/>
    </row>
    <row r="38" spans="2:9" s="2" customFormat="1" ht="58.15" customHeight="1" x14ac:dyDescent="0.2">
      <c r="B38" s="15">
        <f t="shared" ref="B38:B50" si="0">B37+1</f>
        <v>3</v>
      </c>
      <c r="C38" s="173" t="s">
        <v>163</v>
      </c>
      <c r="D38" s="174"/>
      <c r="E38" s="174"/>
      <c r="F38" s="174"/>
      <c r="G38" s="174"/>
      <c r="H38" s="174"/>
      <c r="I38" s="175"/>
    </row>
    <row r="39" spans="2:9" s="2" customFormat="1" ht="73.150000000000006" customHeight="1" x14ac:dyDescent="0.2">
      <c r="B39" s="15">
        <f t="shared" si="0"/>
        <v>4</v>
      </c>
      <c r="C39" s="173" t="s">
        <v>166</v>
      </c>
      <c r="D39" s="174"/>
      <c r="E39" s="174"/>
      <c r="F39" s="174"/>
      <c r="G39" s="174"/>
      <c r="H39" s="174"/>
      <c r="I39" s="175"/>
    </row>
    <row r="40" spans="2:9" s="2" customFormat="1" ht="59.65" customHeight="1" x14ac:dyDescent="0.2">
      <c r="B40" s="15">
        <f t="shared" si="0"/>
        <v>5</v>
      </c>
      <c r="C40" s="173" t="s">
        <v>170</v>
      </c>
      <c r="D40" s="174"/>
      <c r="E40" s="174"/>
      <c r="F40" s="174"/>
      <c r="G40" s="174"/>
      <c r="H40" s="174"/>
      <c r="I40" s="175"/>
    </row>
    <row r="41" spans="2:9" s="2" customFormat="1" ht="52.15" customHeight="1" x14ac:dyDescent="0.2">
      <c r="B41" s="15">
        <f t="shared" si="0"/>
        <v>6</v>
      </c>
      <c r="C41" s="173" t="s">
        <v>173</v>
      </c>
      <c r="D41" s="174"/>
      <c r="E41" s="174"/>
      <c r="F41" s="174"/>
      <c r="G41" s="174"/>
      <c r="H41" s="174"/>
      <c r="I41" s="175"/>
    </row>
    <row r="42" spans="2:9" s="2" customFormat="1" ht="54.4" customHeight="1" x14ac:dyDescent="0.2">
      <c r="B42" s="15">
        <f t="shared" si="0"/>
        <v>7</v>
      </c>
      <c r="C42" s="173" t="s">
        <v>176</v>
      </c>
      <c r="D42" s="174"/>
      <c r="E42" s="174"/>
      <c r="F42" s="174"/>
      <c r="G42" s="174"/>
      <c r="H42" s="174"/>
      <c r="I42" s="175"/>
    </row>
    <row r="43" spans="2:9" s="2" customFormat="1" ht="67.150000000000006" customHeight="1" x14ac:dyDescent="0.2">
      <c r="B43" s="15">
        <f t="shared" si="0"/>
        <v>8</v>
      </c>
      <c r="C43" s="173" t="s">
        <v>179</v>
      </c>
      <c r="D43" s="174"/>
      <c r="E43" s="174"/>
      <c r="F43" s="174"/>
      <c r="G43" s="174"/>
      <c r="H43" s="174"/>
      <c r="I43" s="175"/>
    </row>
    <row r="44" spans="2:9" s="2" customFormat="1" ht="67.150000000000006" customHeight="1" x14ac:dyDescent="0.2">
      <c r="B44" s="15">
        <f t="shared" si="0"/>
        <v>9</v>
      </c>
      <c r="C44" s="173" t="s">
        <v>183</v>
      </c>
      <c r="D44" s="174"/>
      <c r="E44" s="174"/>
      <c r="F44" s="174"/>
      <c r="G44" s="174"/>
      <c r="H44" s="174"/>
      <c r="I44" s="175"/>
    </row>
    <row r="45" spans="2:9" s="2" customFormat="1" ht="56.65" customHeight="1" x14ac:dyDescent="0.2">
      <c r="B45" s="15">
        <f t="shared" si="0"/>
        <v>10</v>
      </c>
      <c r="C45" s="173" t="s">
        <v>187</v>
      </c>
      <c r="D45" s="174"/>
      <c r="E45" s="174"/>
      <c r="F45" s="174"/>
      <c r="G45" s="174"/>
      <c r="H45" s="174"/>
      <c r="I45" s="175"/>
    </row>
    <row r="46" spans="2:9" s="2" customFormat="1" ht="94.9" customHeight="1" x14ac:dyDescent="0.2">
      <c r="B46" s="15">
        <f t="shared" si="0"/>
        <v>11</v>
      </c>
      <c r="C46" s="173" t="s">
        <v>190</v>
      </c>
      <c r="D46" s="174"/>
      <c r="E46" s="174"/>
      <c r="F46" s="174"/>
      <c r="G46" s="174"/>
      <c r="H46" s="174"/>
      <c r="I46" s="175"/>
    </row>
    <row r="47" spans="2:9" s="2" customFormat="1" ht="47.65" customHeight="1" x14ac:dyDescent="0.2">
      <c r="B47" s="15">
        <f t="shared" si="0"/>
        <v>12</v>
      </c>
      <c r="C47" s="173" t="s">
        <v>193</v>
      </c>
      <c r="D47" s="174"/>
      <c r="E47" s="174"/>
      <c r="F47" s="174"/>
      <c r="G47" s="174"/>
      <c r="H47" s="174"/>
      <c r="I47" s="175"/>
    </row>
    <row r="48" spans="2:9" s="2" customFormat="1" ht="46.9" customHeight="1" x14ac:dyDescent="0.2">
      <c r="B48" s="15">
        <f t="shared" si="0"/>
        <v>13</v>
      </c>
      <c r="C48" s="173" t="s">
        <v>197</v>
      </c>
      <c r="D48" s="174"/>
      <c r="E48" s="174"/>
      <c r="F48" s="174"/>
      <c r="G48" s="174"/>
      <c r="H48" s="174"/>
      <c r="I48" s="175"/>
    </row>
    <row r="49" spans="2:9" s="2" customFormat="1" ht="31.15" customHeight="1" x14ac:dyDescent="0.2">
      <c r="B49" s="15">
        <f t="shared" si="0"/>
        <v>14</v>
      </c>
      <c r="C49" s="173" t="s">
        <v>200</v>
      </c>
      <c r="D49" s="174"/>
      <c r="E49" s="174"/>
      <c r="F49" s="174"/>
      <c r="G49" s="174"/>
      <c r="H49" s="174"/>
      <c r="I49" s="175"/>
    </row>
    <row r="50" spans="2:9" s="2" customFormat="1" ht="48.4" customHeight="1" x14ac:dyDescent="0.2">
      <c r="B50" s="15">
        <f t="shared" si="0"/>
        <v>15</v>
      </c>
      <c r="C50" s="173" t="s">
        <v>204</v>
      </c>
      <c r="D50" s="174"/>
      <c r="E50" s="174"/>
      <c r="F50" s="174"/>
      <c r="G50" s="174"/>
      <c r="H50" s="174"/>
      <c r="I50" s="175"/>
    </row>
    <row r="51" spans="2:9" s="2" customFormat="1" ht="12.75" x14ac:dyDescent="0.2"/>
    <row r="52" spans="2:9" s="2" customFormat="1" ht="12.75" x14ac:dyDescent="0.2"/>
    <row r="53" spans="2:9" s="2" customFormat="1" ht="12.75" x14ac:dyDescent="0.2"/>
    <row r="54" spans="2:9" s="2"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sfIUMBoXehQiR00jxBSwMK87VvLdfK7FahKtFiNDYozaJp0kefju5xCsza5uLtCeywzaMVUGo6st2EnrItum3A==" saltValue="XQ6GGYc/6c8VBkooPUeV3A==" spinCount="100000" sheet="1" objects="1" scenarios="1"/>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L19" sqref="L19"/>
    </sheetView>
  </sheetViews>
  <sheetFormatPr defaultColWidth="0" defaultRowHeight="14.25" zeroHeight="1" x14ac:dyDescent="0.2"/>
  <cols>
    <col min="1" max="1" width="2.3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6384" width="8.75" style="16" hidden="1"/>
  </cols>
  <sheetData>
    <row r="1" spans="1:88" ht="22.5" customHeight="1" x14ac:dyDescent="0.2">
      <c r="A1" s="43"/>
      <c r="B1" s="184" t="s">
        <v>205</v>
      </c>
      <c r="C1" s="184"/>
      <c r="D1" s="184"/>
      <c r="E1" s="184"/>
      <c r="F1" s="184"/>
      <c r="G1" s="87"/>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46"/>
      <c r="B2" s="46"/>
      <c r="C2" s="46"/>
      <c r="D2" s="46"/>
      <c r="E2" s="46"/>
      <c r="F2" s="46"/>
      <c r="G2" s="87"/>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row>
    <row r="3" spans="1:88" ht="17.25" thickBot="1" x14ac:dyDescent="0.25">
      <c r="A3" s="46"/>
      <c r="B3" s="157" t="s">
        <v>2</v>
      </c>
      <c r="C3" s="158"/>
      <c r="D3" s="167" t="str">
        <f>'Cover sheet'!C5</f>
        <v xml:space="preserve">Severn Trent </v>
      </c>
      <c r="E3" s="168"/>
      <c r="F3" s="169"/>
      <c r="G3" s="100"/>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row>
    <row r="4" spans="1:88" ht="17.25" thickBot="1" x14ac:dyDescent="0.25">
      <c r="A4" s="46"/>
      <c r="B4" s="107" t="s">
        <v>326</v>
      </c>
      <c r="C4" s="107"/>
      <c r="D4" s="167" t="str">
        <f>'Cover sheet'!C6</f>
        <v>Nottinghamshire</v>
      </c>
      <c r="E4" s="168"/>
      <c r="F4" s="169"/>
      <c r="G4" s="100"/>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row>
    <row r="5" spans="1:88" ht="16.5" thickBot="1" x14ac:dyDescent="0.35">
      <c r="A5" s="46"/>
      <c r="B5" s="46"/>
      <c r="C5" s="50"/>
      <c r="D5" s="50"/>
      <c r="E5" s="46"/>
      <c r="F5" s="46"/>
      <c r="G5" s="100"/>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1:88" ht="15" thickBot="1" x14ac:dyDescent="0.25">
      <c r="A6" s="43"/>
      <c r="B6" s="101" t="s">
        <v>330</v>
      </c>
      <c r="C6" s="51" t="s">
        <v>19</v>
      </c>
      <c r="D6" s="52" t="s">
        <v>20</v>
      </c>
      <c r="E6" s="52" t="s">
        <v>21</v>
      </c>
      <c r="F6" s="54" t="s">
        <v>329</v>
      </c>
      <c r="G6" s="100"/>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1:88" ht="51" x14ac:dyDescent="0.2">
      <c r="B7" s="102">
        <v>1</v>
      </c>
      <c r="C7" s="103" t="s">
        <v>206</v>
      </c>
      <c r="D7" s="90" t="s">
        <v>207</v>
      </c>
      <c r="E7" s="90" t="s">
        <v>43</v>
      </c>
      <c r="F7" s="90">
        <v>2</v>
      </c>
      <c r="G7" s="100"/>
      <c r="H7" s="127">
        <v>232.05579509685103</v>
      </c>
      <c r="I7" s="127">
        <v>232.5067550084305</v>
      </c>
      <c r="J7" s="127">
        <v>232.92326819003034</v>
      </c>
      <c r="K7" s="127">
        <v>233.32398563146029</v>
      </c>
      <c r="L7" s="127">
        <v>233.64429396667867</v>
      </c>
      <c r="M7" s="127">
        <v>234.1564369818604</v>
      </c>
      <c r="N7" s="127">
        <v>234.59321959573296</v>
      </c>
      <c r="O7" s="127">
        <v>235.0255591490978</v>
      </c>
      <c r="P7" s="127">
        <v>235.37344113549062</v>
      </c>
      <c r="Q7" s="127">
        <v>235.97537178200551</v>
      </c>
      <c r="R7" s="127">
        <v>236.19160038591059</v>
      </c>
      <c r="S7" s="127">
        <v>236.37833755187813</v>
      </c>
      <c r="T7" s="127">
        <v>236.45230725125271</v>
      </c>
      <c r="U7" s="127">
        <v>236.73969867602156</v>
      </c>
      <c r="V7" s="127">
        <v>236.90592871040815</v>
      </c>
      <c r="W7" s="127">
        <v>237.20860360971164</v>
      </c>
      <c r="X7" s="127">
        <v>237.42112943232999</v>
      </c>
      <c r="Y7" s="127">
        <v>237.87587671573039</v>
      </c>
      <c r="Z7" s="127">
        <v>238.1870249898717</v>
      </c>
      <c r="AA7" s="127">
        <v>238.52775336665752</v>
      </c>
      <c r="AB7" s="127">
        <v>238.74927548551395</v>
      </c>
      <c r="AC7" s="127">
        <v>239.22202560673114</v>
      </c>
      <c r="AD7" s="127">
        <v>239.58505049785686</v>
      </c>
      <c r="AE7" s="127">
        <v>239.9522287565506</v>
      </c>
      <c r="AF7" s="127">
        <v>240.22190516896654</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1:88" ht="51" x14ac:dyDescent="0.2">
      <c r="B8" s="102">
        <f>B7+1</f>
        <v>2</v>
      </c>
      <c r="C8" s="105" t="s">
        <v>209</v>
      </c>
      <c r="D8" s="56" t="s">
        <v>210</v>
      </c>
      <c r="E8" s="56" t="s">
        <v>43</v>
      </c>
      <c r="F8" s="56">
        <v>2</v>
      </c>
      <c r="G8" s="100"/>
      <c r="H8" s="127">
        <v>239.63256418023721</v>
      </c>
      <c r="I8" s="127">
        <v>236.49923084690388</v>
      </c>
      <c r="J8" s="127">
        <v>233.36589751357053</v>
      </c>
      <c r="K8" s="127">
        <v>230.2325641802372</v>
      </c>
      <c r="L8" s="127">
        <v>227.09923084690388</v>
      </c>
      <c r="M8" s="127">
        <v>223.96589751357055</v>
      </c>
      <c r="N8" s="127">
        <v>220.8325641802372</v>
      </c>
      <c r="O8" s="127">
        <v>217.69923084690387</v>
      </c>
      <c r="P8" s="127">
        <v>214.56589751357055</v>
      </c>
      <c r="Q8" s="127">
        <v>211.43256418023719</v>
      </c>
      <c r="R8" s="127">
        <v>171.08256418023723</v>
      </c>
      <c r="S8" s="127">
        <v>170.29923084690387</v>
      </c>
      <c r="T8" s="127">
        <v>169.51589751357054</v>
      </c>
      <c r="U8" s="127">
        <v>168.7325641802372</v>
      </c>
      <c r="V8" s="127">
        <v>167.94923084690387</v>
      </c>
      <c r="W8" s="127">
        <v>162.16589751357054</v>
      </c>
      <c r="X8" s="127">
        <v>161.38256418023721</v>
      </c>
      <c r="Y8" s="127">
        <v>160.59923084690388</v>
      </c>
      <c r="Z8" s="127">
        <v>159.81589751357055</v>
      </c>
      <c r="AA8" s="127">
        <v>159.03256418023722</v>
      </c>
      <c r="AB8" s="127">
        <v>158.24923084690388</v>
      </c>
      <c r="AC8" s="127">
        <v>157.46589751357055</v>
      </c>
      <c r="AD8" s="127">
        <v>156.68256418023719</v>
      </c>
      <c r="AE8" s="127">
        <v>155.89923084690389</v>
      </c>
      <c r="AF8" s="127">
        <v>155.11589751357053</v>
      </c>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8"/>
    </row>
    <row r="9" spans="1:88" ht="51" x14ac:dyDescent="0.2">
      <c r="B9" s="102">
        <f t="shared" ref="B9:B11" si="0">B8+1</f>
        <v>3</v>
      </c>
      <c r="C9" s="105" t="s">
        <v>212</v>
      </c>
      <c r="D9" s="56" t="s">
        <v>213</v>
      </c>
      <c r="E9" s="56" t="s">
        <v>43</v>
      </c>
      <c r="F9" s="56">
        <v>2</v>
      </c>
      <c r="G9" s="100"/>
      <c r="H9" s="127">
        <v>239.63256418023721</v>
      </c>
      <c r="I9" s="127">
        <v>236.49923084690388</v>
      </c>
      <c r="J9" s="127">
        <v>233.36589751357053</v>
      </c>
      <c r="K9" s="127">
        <v>230.2325641802372</v>
      </c>
      <c r="L9" s="127">
        <v>227.09923084690388</v>
      </c>
      <c r="M9" s="127">
        <v>223.96589751357055</v>
      </c>
      <c r="N9" s="127">
        <v>220.8325641802372</v>
      </c>
      <c r="O9" s="127">
        <v>217.69923084690387</v>
      </c>
      <c r="P9" s="127">
        <v>214.56589751357055</v>
      </c>
      <c r="Q9" s="127">
        <v>211.43256418023719</v>
      </c>
      <c r="R9" s="127">
        <v>171.08256418023723</v>
      </c>
      <c r="S9" s="127">
        <v>170.29923084690387</v>
      </c>
      <c r="T9" s="127">
        <v>169.51589751357054</v>
      </c>
      <c r="U9" s="127">
        <v>168.7325641802372</v>
      </c>
      <c r="V9" s="127">
        <v>167.94923084690387</v>
      </c>
      <c r="W9" s="127">
        <v>162.16589751357054</v>
      </c>
      <c r="X9" s="127">
        <v>161.38256418023721</v>
      </c>
      <c r="Y9" s="127">
        <v>160.59923084690388</v>
      </c>
      <c r="Z9" s="127">
        <v>159.81589751357055</v>
      </c>
      <c r="AA9" s="127">
        <v>159.03256418023722</v>
      </c>
      <c r="AB9" s="127">
        <v>158.24923084690388</v>
      </c>
      <c r="AC9" s="127">
        <v>157.46589751357055</v>
      </c>
      <c r="AD9" s="127">
        <v>156.68256418023719</v>
      </c>
      <c r="AE9" s="127">
        <v>155.89923084690389</v>
      </c>
      <c r="AF9" s="127">
        <v>155.11589751357053</v>
      </c>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8"/>
    </row>
    <row r="10" spans="1:88" ht="51" x14ac:dyDescent="0.2">
      <c r="B10" s="102">
        <f t="shared" si="0"/>
        <v>4</v>
      </c>
      <c r="C10" s="105" t="s">
        <v>215</v>
      </c>
      <c r="D10" s="56" t="s">
        <v>216</v>
      </c>
      <c r="E10" s="56" t="s">
        <v>43</v>
      </c>
      <c r="F10" s="56">
        <v>2</v>
      </c>
      <c r="G10" s="100"/>
      <c r="H10" s="127">
        <v>6.8130958440296716</v>
      </c>
      <c r="I10" s="127">
        <v>6.3241686916386417</v>
      </c>
      <c r="J10" s="127">
        <v>6.4387501531400826</v>
      </c>
      <c r="K10" s="127">
        <v>6.4100545489658298</v>
      </c>
      <c r="L10" s="127">
        <v>6.5500920229301141</v>
      </c>
      <c r="M10" s="127">
        <v>4.6515373495906598</v>
      </c>
      <c r="N10" s="127">
        <v>4.5885955290516156</v>
      </c>
      <c r="O10" s="127">
        <v>4.9176307464446456</v>
      </c>
      <c r="P10" s="127">
        <v>5.1850681337546689</v>
      </c>
      <c r="Q10" s="127">
        <v>5.3405089485398376</v>
      </c>
      <c r="R10" s="127">
        <v>5.6932230861472846</v>
      </c>
      <c r="S10" s="127">
        <v>5.6171637990672236</v>
      </c>
      <c r="T10" s="127">
        <v>5.8716845771610569</v>
      </c>
      <c r="U10" s="127">
        <v>5.9488375512299854</v>
      </c>
      <c r="V10" s="127">
        <v>5.8073596665197211</v>
      </c>
      <c r="W10" s="127">
        <v>6.1046542132657251</v>
      </c>
      <c r="X10" s="127">
        <v>6.214947611899861</v>
      </c>
      <c r="Y10" s="127">
        <v>6.6082118434688688</v>
      </c>
      <c r="Z10" s="127">
        <v>6.5376804182830206</v>
      </c>
      <c r="AA10" s="127">
        <v>6.8684275459338817</v>
      </c>
      <c r="AB10" s="127">
        <v>7.0068620388457106</v>
      </c>
      <c r="AC10" s="127">
        <v>6.6963964123004232</v>
      </c>
      <c r="AD10" s="127">
        <v>7.2991739744887258</v>
      </c>
      <c r="AE10" s="127">
        <v>7.3226392624614967</v>
      </c>
      <c r="AF10" s="127">
        <v>7.5894495228951158</v>
      </c>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8"/>
    </row>
    <row r="11" spans="1:88" ht="51" x14ac:dyDescent="0.2">
      <c r="B11" s="102">
        <f t="shared" si="0"/>
        <v>5</v>
      </c>
      <c r="C11" s="105" t="s">
        <v>218</v>
      </c>
      <c r="D11" s="56" t="s">
        <v>219</v>
      </c>
      <c r="E11" s="56" t="s">
        <v>43</v>
      </c>
      <c r="F11" s="56">
        <v>2</v>
      </c>
      <c r="G11" s="100"/>
      <c r="H11" s="128">
        <v>0.76367371619372548</v>
      </c>
      <c r="I11" s="128">
        <v>-2.3316923763280446</v>
      </c>
      <c r="J11" s="128">
        <v>-5.996120352762679</v>
      </c>
      <c r="K11" s="128">
        <v>-9.501475523351699</v>
      </c>
      <c r="L11" s="128">
        <v>-13.095154665867694</v>
      </c>
      <c r="M11" s="128">
        <v>-14.842076341043287</v>
      </c>
      <c r="N11" s="128">
        <v>-18.349250467710164</v>
      </c>
      <c r="O11" s="128">
        <v>-22.243958571801357</v>
      </c>
      <c r="P11" s="128">
        <v>-25.992611278837529</v>
      </c>
      <c r="Q11" s="128">
        <v>-29.88331607347094</v>
      </c>
      <c r="R11" s="128">
        <v>-70.802258814983432</v>
      </c>
      <c r="S11" s="128">
        <v>-71.696270027204278</v>
      </c>
      <c r="T11" s="128">
        <v>-72.808093838006016</v>
      </c>
      <c r="U11" s="128">
        <v>-73.955971570177127</v>
      </c>
      <c r="V11" s="128">
        <v>-74.764057053186775</v>
      </c>
      <c r="W11" s="128">
        <v>-81.147359832569606</v>
      </c>
      <c r="X11" s="128">
        <v>-82.253512387155425</v>
      </c>
      <c r="Y11" s="128">
        <v>-83.884857235458156</v>
      </c>
      <c r="Z11" s="128">
        <v>-84.908807417746957</v>
      </c>
      <c r="AA11" s="128">
        <v>-86.363616255516973</v>
      </c>
      <c r="AB11" s="128">
        <v>-87.506906200618559</v>
      </c>
      <c r="AC11" s="128">
        <v>-88.452524028623799</v>
      </c>
      <c r="AD11" s="128">
        <v>-90.201659815271171</v>
      </c>
      <c r="AE11" s="128">
        <v>-91.375636695270984</v>
      </c>
      <c r="AF11" s="128">
        <v>-92.695456701453907</v>
      </c>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row>
    <row r="12" spans="1:88" ht="13.9" customHeight="1" x14ac:dyDescent="0.2"/>
    <row r="13" spans="1:88" ht="13.9" customHeight="1" x14ac:dyDescent="0.2"/>
    <row r="14" spans="1:88" ht="13.9" customHeight="1" x14ac:dyDescent="0.2"/>
    <row r="15" spans="1:88" ht="13.9" customHeight="1" x14ac:dyDescent="0.25">
      <c r="B15" s="63" t="s">
        <v>332</v>
      </c>
      <c r="C15" s="43"/>
    </row>
    <row r="16" spans="1:88" ht="13.9" customHeight="1" x14ac:dyDescent="0.2">
      <c r="B16" s="43"/>
      <c r="C16" s="43"/>
    </row>
    <row r="17" spans="2:9" ht="13.9" customHeight="1" x14ac:dyDescent="0.2">
      <c r="B17" s="64"/>
      <c r="C17" s="43" t="s">
        <v>333</v>
      </c>
    </row>
    <row r="18" spans="2:9" ht="13.9" customHeight="1" x14ac:dyDescent="0.2">
      <c r="B18" s="43"/>
      <c r="C18" s="43"/>
    </row>
    <row r="19" spans="2:9" ht="13.9" customHeight="1" x14ac:dyDescent="0.2">
      <c r="B19" s="65"/>
      <c r="C19" s="43" t="s">
        <v>334</v>
      </c>
    </row>
    <row r="20" spans="2:9" ht="13.9" customHeight="1" x14ac:dyDescent="0.2"/>
    <row r="21" spans="2:9" ht="13.9" customHeight="1" x14ac:dyDescent="0.2"/>
    <row r="22" spans="2:9" ht="13.9" customHeight="1" x14ac:dyDescent="0.2"/>
    <row r="23" spans="2:9" s="43" customFormat="1" ht="13.9" customHeight="1" x14ac:dyDescent="0.25">
      <c r="B23" s="161" t="s">
        <v>338</v>
      </c>
      <c r="C23" s="162"/>
      <c r="D23" s="162"/>
      <c r="E23" s="162"/>
      <c r="F23" s="162"/>
      <c r="G23" s="162"/>
      <c r="H23" s="162"/>
      <c r="I23" s="163"/>
    </row>
    <row r="24" spans="2:9" ht="13.9" customHeight="1" x14ac:dyDescent="0.2"/>
    <row r="25" spans="2:9" s="23" customFormat="1" ht="13.5" x14ac:dyDescent="0.2">
      <c r="B25" s="99" t="s">
        <v>330</v>
      </c>
      <c r="C25" s="164" t="s">
        <v>328</v>
      </c>
      <c r="D25" s="164"/>
      <c r="E25" s="164"/>
      <c r="F25" s="164"/>
      <c r="G25" s="164"/>
      <c r="H25" s="164"/>
      <c r="I25" s="164"/>
    </row>
    <row r="26" spans="2:9" s="23" customFormat="1" ht="72.400000000000006" customHeight="1" x14ac:dyDescent="0.2">
      <c r="B26" s="75">
        <v>1</v>
      </c>
      <c r="C26" s="152" t="s">
        <v>208</v>
      </c>
      <c r="D26" s="153"/>
      <c r="E26" s="153"/>
      <c r="F26" s="153"/>
      <c r="G26" s="153"/>
      <c r="H26" s="153"/>
      <c r="I26" s="153"/>
    </row>
    <row r="27" spans="2:9" s="23" customFormat="1" ht="54" customHeight="1" x14ac:dyDescent="0.2">
      <c r="B27" s="75">
        <v>2</v>
      </c>
      <c r="C27" s="152" t="s">
        <v>211</v>
      </c>
      <c r="D27" s="153"/>
      <c r="E27" s="153"/>
      <c r="F27" s="153"/>
      <c r="G27" s="153"/>
      <c r="H27" s="153"/>
      <c r="I27" s="153"/>
    </row>
    <row r="28" spans="2:9" s="23" customFormat="1" ht="54" customHeight="1" x14ac:dyDescent="0.2">
      <c r="B28" s="75">
        <v>3</v>
      </c>
      <c r="C28" s="152" t="s">
        <v>214</v>
      </c>
      <c r="D28" s="153"/>
      <c r="E28" s="153"/>
      <c r="F28" s="153"/>
      <c r="G28" s="153"/>
      <c r="H28" s="153"/>
      <c r="I28" s="153"/>
    </row>
    <row r="29" spans="2:9" s="23" customFormat="1" ht="54" customHeight="1" x14ac:dyDescent="0.2">
      <c r="B29" s="75">
        <v>4</v>
      </c>
      <c r="C29" s="152" t="s">
        <v>217</v>
      </c>
      <c r="D29" s="153"/>
      <c r="E29" s="153"/>
      <c r="F29" s="153"/>
      <c r="G29" s="153"/>
      <c r="H29" s="153"/>
      <c r="I29" s="153"/>
    </row>
    <row r="30" spans="2:9" s="23" customFormat="1" ht="54" customHeight="1" x14ac:dyDescent="0.2">
      <c r="B30" s="75">
        <v>5</v>
      </c>
      <c r="C30" s="152" t="s">
        <v>220</v>
      </c>
      <c r="D30" s="153"/>
      <c r="E30" s="153"/>
      <c r="F30" s="153"/>
      <c r="G30" s="153"/>
      <c r="H30" s="153"/>
      <c r="I30" s="153"/>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iBlMpfpm5wM9O20koykEZfjQOTZ69OLQyJ652fp3wdmOjHvmWi2qPG6eWvgYCIrfyGjy/mUSpAYjwrx7VBTPJw==" saltValue="33EiHMph7srSsL+3UTE0uQ==" spinCount="100000" sheet="1" objects="1" scenarios="1"/>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D16" sqref="D16"/>
    </sheetView>
  </sheetViews>
  <sheetFormatPr defaultColWidth="0" defaultRowHeight="14.25" zeroHeight="1" x14ac:dyDescent="0.2"/>
  <cols>
    <col min="1" max="1" width="2.625" style="16" customWidth="1"/>
    <col min="2" max="2" width="4.125" style="16" customWidth="1"/>
    <col min="3" max="3" width="70.625" style="16" customWidth="1"/>
    <col min="4" max="4" width="16.625" style="16" customWidth="1"/>
    <col min="5" max="5" width="14.625" style="16" customWidth="1"/>
    <col min="6" max="6" width="5.625" style="16" customWidth="1"/>
    <col min="7" max="7" width="2.625" style="16" customWidth="1"/>
    <col min="8" max="109" width="8.75" style="16" customWidth="1"/>
    <col min="110" max="16384" width="8.75" style="16" hidden="1"/>
  </cols>
  <sheetData>
    <row r="1" spans="1:88" ht="24" x14ac:dyDescent="0.2">
      <c r="A1" s="43"/>
      <c r="B1" s="17" t="s">
        <v>221</v>
      </c>
      <c r="C1" s="17"/>
      <c r="D1" s="41"/>
      <c r="E1" s="42"/>
      <c r="F1" s="41"/>
      <c r="G1" s="87"/>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46"/>
      <c r="B2" s="46"/>
      <c r="C2" s="46"/>
      <c r="D2" s="46"/>
      <c r="E2" s="46"/>
      <c r="F2" s="46"/>
      <c r="G2" s="87"/>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row>
    <row r="3" spans="1:88" ht="17.25" thickBot="1" x14ac:dyDescent="0.25">
      <c r="A3" s="46"/>
      <c r="B3" s="157" t="s">
        <v>2</v>
      </c>
      <c r="C3" s="158"/>
      <c r="D3" s="167" t="str">
        <f>'Cover sheet'!C5</f>
        <v xml:space="preserve">Severn Trent </v>
      </c>
      <c r="E3" s="168"/>
      <c r="F3" s="169"/>
      <c r="G3" s="100"/>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row>
    <row r="4" spans="1:88" ht="17.25" thickBot="1" x14ac:dyDescent="0.25">
      <c r="A4" s="46"/>
      <c r="B4" s="157" t="s">
        <v>326</v>
      </c>
      <c r="C4" s="158"/>
      <c r="D4" s="167" t="str">
        <f>'Cover sheet'!C6</f>
        <v>Nottinghamshire</v>
      </c>
      <c r="E4" s="168"/>
      <c r="F4" s="169"/>
      <c r="G4" s="100"/>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row>
    <row r="5" spans="1:88" ht="16.5" thickBot="1" x14ac:dyDescent="0.35">
      <c r="A5" s="46"/>
      <c r="B5" s="46"/>
      <c r="C5" s="50"/>
      <c r="D5" s="50"/>
      <c r="E5" s="46"/>
      <c r="F5" s="46"/>
      <c r="G5" s="100"/>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1:88" ht="15" thickBot="1" x14ac:dyDescent="0.25">
      <c r="A6" s="43"/>
      <c r="B6" s="101" t="s">
        <v>330</v>
      </c>
      <c r="C6" s="51" t="s">
        <v>19</v>
      </c>
      <c r="D6" s="52" t="s">
        <v>20</v>
      </c>
      <c r="E6" s="52" t="s">
        <v>21</v>
      </c>
      <c r="F6" s="54" t="s">
        <v>329</v>
      </c>
      <c r="G6" s="100"/>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1:88" ht="51.75" customHeight="1" x14ac:dyDescent="0.2">
      <c r="B7" s="102">
        <v>1</v>
      </c>
      <c r="C7" s="103" t="s">
        <v>137</v>
      </c>
      <c r="D7" s="90" t="s">
        <v>222</v>
      </c>
      <c r="E7" s="90" t="s">
        <v>43</v>
      </c>
      <c r="F7" s="90">
        <v>2</v>
      </c>
      <c r="G7" s="100"/>
      <c r="H7" s="127">
        <v>243.44466271797776</v>
      </c>
      <c r="I7" s="127">
        <v>240.31132938464444</v>
      </c>
      <c r="J7" s="127">
        <v>237.17799605131108</v>
      </c>
      <c r="K7" s="127">
        <v>234.04466271797776</v>
      </c>
      <c r="L7" s="127">
        <v>230.91132938464443</v>
      </c>
      <c r="M7" s="127">
        <v>227.77799605131111</v>
      </c>
      <c r="N7" s="127">
        <v>224.64466271797775</v>
      </c>
      <c r="O7" s="127">
        <v>221.51132938464443</v>
      </c>
      <c r="P7" s="127">
        <v>218.3779960513111</v>
      </c>
      <c r="Q7" s="127">
        <v>215.24466271797775</v>
      </c>
      <c r="R7" s="127">
        <v>174.89466271797778</v>
      </c>
      <c r="S7" s="127">
        <v>174.11132938464442</v>
      </c>
      <c r="T7" s="127">
        <v>173.32799605131109</v>
      </c>
      <c r="U7" s="127">
        <v>172.54466271797776</v>
      </c>
      <c r="V7" s="127">
        <v>171.76132938464443</v>
      </c>
      <c r="W7" s="127">
        <v>165.9779960513111</v>
      </c>
      <c r="X7" s="127">
        <v>165.19466271797776</v>
      </c>
      <c r="Y7" s="127">
        <v>164.41132938464443</v>
      </c>
      <c r="Z7" s="127">
        <v>163.6279960513111</v>
      </c>
      <c r="AA7" s="127">
        <v>162.84466271797777</v>
      </c>
      <c r="AB7" s="127">
        <v>162.06132938464444</v>
      </c>
      <c r="AC7" s="127">
        <v>161.27799605131111</v>
      </c>
      <c r="AD7" s="127">
        <v>160.49466271797775</v>
      </c>
      <c r="AE7" s="127">
        <v>159.71132938464444</v>
      </c>
      <c r="AF7" s="127">
        <v>158.92799605131108</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1:88" ht="57.4" customHeight="1" x14ac:dyDescent="0.2">
      <c r="B8" s="102">
        <v>2</v>
      </c>
      <c r="C8" s="105" t="s">
        <v>148</v>
      </c>
      <c r="D8" s="56" t="s">
        <v>224</v>
      </c>
      <c r="E8" s="56" t="s">
        <v>43</v>
      </c>
      <c r="F8" s="56">
        <v>2</v>
      </c>
      <c r="G8" s="100"/>
      <c r="H8" s="127">
        <v>12.733438131596676</v>
      </c>
      <c r="I8" s="127">
        <v>12.733438131596676</v>
      </c>
      <c r="J8" s="127">
        <v>12.733438131596676</v>
      </c>
      <c r="K8" s="127">
        <v>12.733438131596676</v>
      </c>
      <c r="L8" s="127">
        <v>12.733438131596676</v>
      </c>
      <c r="M8" s="127">
        <v>12.733438131596676</v>
      </c>
      <c r="N8" s="127">
        <v>12.733438131596676</v>
      </c>
      <c r="O8" s="127">
        <v>12.733438131596676</v>
      </c>
      <c r="P8" s="127">
        <v>12.733438131596676</v>
      </c>
      <c r="Q8" s="127">
        <v>12.733438131596676</v>
      </c>
      <c r="R8" s="127">
        <v>12.733438131596676</v>
      </c>
      <c r="S8" s="127">
        <v>12.733438131596676</v>
      </c>
      <c r="T8" s="127">
        <v>12.733438131596676</v>
      </c>
      <c r="U8" s="127">
        <v>12.733438131596676</v>
      </c>
      <c r="V8" s="127">
        <v>12.733438131596676</v>
      </c>
      <c r="W8" s="127">
        <v>12.733438131596676</v>
      </c>
      <c r="X8" s="127">
        <v>12.733438131596676</v>
      </c>
      <c r="Y8" s="127">
        <v>12.733438131596676</v>
      </c>
      <c r="Z8" s="127">
        <v>12.733438131596676</v>
      </c>
      <c r="AA8" s="127">
        <v>12.733438131596676</v>
      </c>
      <c r="AB8" s="127">
        <v>12.733438131596676</v>
      </c>
      <c r="AC8" s="127">
        <v>12.733438131596676</v>
      </c>
      <c r="AD8" s="127">
        <v>12.733438131596676</v>
      </c>
      <c r="AE8" s="127">
        <v>12.733438131596676</v>
      </c>
      <c r="AF8" s="127">
        <v>12.733438131596676</v>
      </c>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8"/>
    </row>
    <row r="9" spans="1:88" ht="59.65" customHeight="1" x14ac:dyDescent="0.2">
      <c r="B9" s="102">
        <v>3</v>
      </c>
      <c r="C9" s="105" t="s">
        <v>151</v>
      </c>
      <c r="D9" s="56" t="s">
        <v>226</v>
      </c>
      <c r="E9" s="56" t="s">
        <v>43</v>
      </c>
      <c r="F9" s="56">
        <v>2</v>
      </c>
      <c r="G9" s="100"/>
      <c r="H9" s="128">
        <v>3.8120985377405541</v>
      </c>
      <c r="I9" s="128">
        <v>3.8120985377405541</v>
      </c>
      <c r="J9" s="128">
        <v>3.8120985377405541</v>
      </c>
      <c r="K9" s="128">
        <v>3.8120985377405541</v>
      </c>
      <c r="L9" s="128">
        <v>3.8120985377405541</v>
      </c>
      <c r="M9" s="128">
        <v>3.8120985377405541</v>
      </c>
      <c r="N9" s="128">
        <v>3.8120985377405541</v>
      </c>
      <c r="O9" s="128">
        <v>3.8120985377405541</v>
      </c>
      <c r="P9" s="128">
        <v>3.8120985377405541</v>
      </c>
      <c r="Q9" s="128">
        <v>3.8120985377405541</v>
      </c>
      <c r="R9" s="128">
        <v>3.8120985377405541</v>
      </c>
      <c r="S9" s="128">
        <v>3.8120985377405541</v>
      </c>
      <c r="T9" s="128">
        <v>3.8120985377405541</v>
      </c>
      <c r="U9" s="128">
        <v>3.8120985377405541</v>
      </c>
      <c r="V9" s="128">
        <v>3.8120985377405541</v>
      </c>
      <c r="W9" s="128">
        <v>3.8120985377405541</v>
      </c>
      <c r="X9" s="128">
        <v>3.8120985377405541</v>
      </c>
      <c r="Y9" s="128">
        <v>3.8120985377405541</v>
      </c>
      <c r="Z9" s="128">
        <v>3.8120985377405541</v>
      </c>
      <c r="AA9" s="128">
        <v>3.8120985377405541</v>
      </c>
      <c r="AB9" s="128">
        <v>3.8120985377405541</v>
      </c>
      <c r="AC9" s="128">
        <v>3.8120985377405541</v>
      </c>
      <c r="AD9" s="128">
        <v>3.8120985377405541</v>
      </c>
      <c r="AE9" s="128">
        <v>3.8120985377405541</v>
      </c>
      <c r="AF9" s="128">
        <v>3.8120985377405541</v>
      </c>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row>
    <row r="10" spans="1:88" x14ac:dyDescent="0.2"/>
    <row r="11" spans="1:88" x14ac:dyDescent="0.2"/>
    <row r="12" spans="1:88" x14ac:dyDescent="0.2"/>
    <row r="13" spans="1:88" ht="15" x14ac:dyDescent="0.25">
      <c r="B13" s="63" t="s">
        <v>332</v>
      </c>
      <c r="C13" s="43"/>
    </row>
    <row r="14" spans="1:88" x14ac:dyDescent="0.2">
      <c r="B14" s="43"/>
      <c r="C14" s="43"/>
    </row>
    <row r="15" spans="1:88" x14ac:dyDescent="0.2">
      <c r="B15" s="64"/>
      <c r="C15" s="43" t="s">
        <v>333</v>
      </c>
    </row>
    <row r="16" spans="1:88" x14ac:dyDescent="0.2">
      <c r="B16" s="43"/>
      <c r="C16" s="43"/>
    </row>
    <row r="17" spans="2:9" x14ac:dyDescent="0.2">
      <c r="B17" s="65"/>
      <c r="C17" s="43" t="s">
        <v>334</v>
      </c>
    </row>
    <row r="18" spans="2:9" x14ac:dyDescent="0.2"/>
    <row r="19" spans="2:9" x14ac:dyDescent="0.2"/>
    <row r="20" spans="2:9" x14ac:dyDescent="0.2"/>
    <row r="21" spans="2:9" s="43" customFormat="1" ht="15" x14ac:dyDescent="0.25">
      <c r="B21" s="161" t="s">
        <v>339</v>
      </c>
      <c r="C21" s="162"/>
      <c r="D21" s="162"/>
      <c r="E21" s="162"/>
      <c r="F21" s="162"/>
      <c r="G21" s="162"/>
      <c r="H21" s="162"/>
      <c r="I21" s="163"/>
    </row>
    <row r="22" spans="2:9" x14ac:dyDescent="0.2"/>
    <row r="23" spans="2:9" s="23" customFormat="1" ht="13.5" x14ac:dyDescent="0.2">
      <c r="B23" s="99" t="s">
        <v>330</v>
      </c>
      <c r="C23" s="164" t="s">
        <v>328</v>
      </c>
      <c r="D23" s="164"/>
      <c r="E23" s="164"/>
      <c r="F23" s="164"/>
      <c r="G23" s="164"/>
      <c r="H23" s="164"/>
      <c r="I23" s="164"/>
    </row>
    <row r="24" spans="2:9" s="23" customFormat="1" ht="75.400000000000006" customHeight="1" x14ac:dyDescent="0.2">
      <c r="B24" s="75">
        <v>1</v>
      </c>
      <c r="C24" s="152" t="s">
        <v>223</v>
      </c>
      <c r="D24" s="153"/>
      <c r="E24" s="153"/>
      <c r="F24" s="153"/>
      <c r="G24" s="153"/>
      <c r="H24" s="153"/>
      <c r="I24" s="153"/>
    </row>
    <row r="25" spans="2:9" s="23" customFormat="1" ht="118.5" customHeight="1" x14ac:dyDescent="0.2">
      <c r="B25" s="75">
        <v>2</v>
      </c>
      <c r="C25" s="152" t="s">
        <v>225</v>
      </c>
      <c r="D25" s="153"/>
      <c r="E25" s="153"/>
      <c r="F25" s="153"/>
      <c r="G25" s="153"/>
      <c r="H25" s="153"/>
      <c r="I25" s="153"/>
    </row>
    <row r="26" spans="2:9" s="23" customFormat="1" ht="85.5" customHeight="1" x14ac:dyDescent="0.2">
      <c r="B26" s="75">
        <v>3</v>
      </c>
      <c r="C26" s="152" t="s">
        <v>227</v>
      </c>
      <c r="D26" s="153"/>
      <c r="E26" s="153"/>
      <c r="F26" s="153"/>
      <c r="G26" s="153"/>
      <c r="H26" s="153"/>
      <c r="I26" s="153"/>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46XLNAm80lURl9dKIo2kKlZs4En+gIMOMlOiunfyORmosx22jWwsTpr17J8UXwEIHiUvfMk2v5361AFoy1l/wA==" saltValue="Ka/W/cWivn9JIb4paLFPzQ==" spinCount="100000" sheet="1" objects="1" scenarios="1"/>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sheetView>
  </sheetViews>
  <sheetFormatPr defaultColWidth="0" defaultRowHeight="14.25" zeroHeight="1" x14ac:dyDescent="0.2"/>
  <cols>
    <col min="1" max="1" width="1.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10" width="0" style="16" hidden="1" customWidth="1"/>
    <col min="111" max="16384" width="8.75" style="16" hidden="1"/>
  </cols>
  <sheetData>
    <row r="1" spans="2:88" ht="22.5" customHeight="1" x14ac:dyDescent="0.2">
      <c r="B1" s="184" t="s">
        <v>228</v>
      </c>
      <c r="C1" s="184"/>
      <c r="D1" s="184"/>
      <c r="E1" s="184"/>
      <c r="F1" s="184"/>
      <c r="G1" s="87"/>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2:88" ht="15" thickBot="1" x14ac:dyDescent="0.25">
      <c r="C2" s="46"/>
      <c r="D2" s="46"/>
      <c r="E2" s="46"/>
      <c r="F2" s="46"/>
      <c r="G2" s="87"/>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row>
    <row r="3" spans="2:88" ht="17.25" thickBot="1" x14ac:dyDescent="0.25">
      <c r="B3" s="157" t="s">
        <v>2</v>
      </c>
      <c r="C3" s="158"/>
      <c r="D3" s="167" t="str">
        <f>'Cover sheet'!C5</f>
        <v xml:space="preserve">Severn Trent </v>
      </c>
      <c r="E3" s="168"/>
      <c r="F3" s="169"/>
      <c r="G3" s="100"/>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row>
    <row r="4" spans="2:88" ht="17.25" thickBot="1" x14ac:dyDescent="0.25">
      <c r="B4" s="157" t="s">
        <v>326</v>
      </c>
      <c r="C4" s="158"/>
      <c r="D4" s="167" t="str">
        <f>'Cover sheet'!C6</f>
        <v>Nottinghamshire</v>
      </c>
      <c r="E4" s="168"/>
      <c r="F4" s="169"/>
      <c r="G4" s="100"/>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row>
    <row r="5" spans="2:88" ht="16.5" thickBot="1" x14ac:dyDescent="0.35">
      <c r="C5" s="50"/>
      <c r="D5" s="50"/>
      <c r="E5" s="46"/>
      <c r="F5" s="46"/>
      <c r="G5" s="100"/>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2:88" ht="15" thickBot="1" x14ac:dyDescent="0.25">
      <c r="B6" s="101" t="s">
        <v>330</v>
      </c>
      <c r="C6" s="51" t="s">
        <v>19</v>
      </c>
      <c r="D6" s="52" t="s">
        <v>20</v>
      </c>
      <c r="E6" s="52" t="s">
        <v>21</v>
      </c>
      <c r="F6" s="54" t="s">
        <v>329</v>
      </c>
      <c r="G6" s="100"/>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2:88" ht="51" x14ac:dyDescent="0.2">
      <c r="B7" s="102">
        <v>1</v>
      </c>
      <c r="C7" s="103" t="s">
        <v>155</v>
      </c>
      <c r="D7" s="90" t="s">
        <v>229</v>
      </c>
      <c r="E7" s="90" t="s">
        <v>43</v>
      </c>
      <c r="F7" s="90">
        <v>2</v>
      </c>
      <c r="H7" s="127">
        <v>43.308337497913278</v>
      </c>
      <c r="I7" s="127">
        <v>43.554144136929573</v>
      </c>
      <c r="J7" s="127">
        <v>43.710166041527494</v>
      </c>
      <c r="K7" s="127">
        <v>43.857430173289437</v>
      </c>
      <c r="L7" s="127">
        <v>43.850076854434107</v>
      </c>
      <c r="M7" s="127">
        <v>44.033753355540163</v>
      </c>
      <c r="N7" s="127">
        <v>44.088904650493795</v>
      </c>
      <c r="O7" s="127">
        <v>44.143283881271721</v>
      </c>
      <c r="P7" s="127">
        <v>44.074732269164237</v>
      </c>
      <c r="Q7" s="127">
        <v>44.245310567468373</v>
      </c>
      <c r="R7" s="127">
        <v>44.305669840954671</v>
      </c>
      <c r="S7" s="127">
        <v>44.369548882424866</v>
      </c>
      <c r="T7" s="127">
        <v>44.308971995919634</v>
      </c>
      <c r="U7" s="127">
        <v>44.484397741148371</v>
      </c>
      <c r="V7" s="127">
        <v>44.533955825301248</v>
      </c>
      <c r="W7" s="127">
        <v>44.584455365548258</v>
      </c>
      <c r="X7" s="127">
        <v>44.511605745391051</v>
      </c>
      <c r="Y7" s="127">
        <v>44.688073658685042</v>
      </c>
      <c r="Z7" s="127">
        <v>44.74568054570868</v>
      </c>
      <c r="AA7" s="127">
        <v>44.805257745168134</v>
      </c>
      <c r="AB7" s="127">
        <v>44.744066604785004</v>
      </c>
      <c r="AC7" s="127">
        <v>44.930636426722522</v>
      </c>
      <c r="AD7" s="127">
        <v>44.996464636416086</v>
      </c>
      <c r="AE7" s="127">
        <v>45.063891412765294</v>
      </c>
      <c r="AF7" s="127">
        <v>45.009600987084539</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2:88" ht="51" x14ac:dyDescent="0.2">
      <c r="B8" s="102">
        <v>2</v>
      </c>
      <c r="C8" s="105" t="s">
        <v>158</v>
      </c>
      <c r="D8" s="56" t="s">
        <v>231</v>
      </c>
      <c r="E8" s="56" t="s">
        <v>43</v>
      </c>
      <c r="F8" s="56">
        <v>2</v>
      </c>
      <c r="H8" s="127">
        <v>0.66003814294445917</v>
      </c>
      <c r="I8" s="127">
        <v>0.66003814294445917</v>
      </c>
      <c r="J8" s="127">
        <v>0.66003814294445917</v>
      </c>
      <c r="K8" s="127">
        <v>0.66003814294445917</v>
      </c>
      <c r="L8" s="127">
        <v>0.66003814294445917</v>
      </c>
      <c r="M8" s="127">
        <v>0.66003814294445917</v>
      </c>
      <c r="N8" s="127">
        <v>0.66003814294445917</v>
      </c>
      <c r="O8" s="127">
        <v>0.66003814294445917</v>
      </c>
      <c r="P8" s="127">
        <v>0.66003814294445917</v>
      </c>
      <c r="Q8" s="127">
        <v>0.66003814294445917</v>
      </c>
      <c r="R8" s="127">
        <v>0.66003814294445917</v>
      </c>
      <c r="S8" s="127">
        <v>0.66003814294445917</v>
      </c>
      <c r="T8" s="127">
        <v>0.66003814294445917</v>
      </c>
      <c r="U8" s="127">
        <v>0.66003814294445917</v>
      </c>
      <c r="V8" s="127">
        <v>0.66003814294445917</v>
      </c>
      <c r="W8" s="127">
        <v>0.66003814294445917</v>
      </c>
      <c r="X8" s="127">
        <v>0.66003814294445917</v>
      </c>
      <c r="Y8" s="127">
        <v>0.66003814294445917</v>
      </c>
      <c r="Z8" s="127">
        <v>0.66003814294445917</v>
      </c>
      <c r="AA8" s="127">
        <v>0.66003814294445917</v>
      </c>
      <c r="AB8" s="127">
        <v>0.66003814294445917</v>
      </c>
      <c r="AC8" s="127">
        <v>0.66003814294445917</v>
      </c>
      <c r="AD8" s="127">
        <v>0.66003814294445917</v>
      </c>
      <c r="AE8" s="127">
        <v>0.66003814294445917</v>
      </c>
      <c r="AF8" s="127">
        <v>0.66003814294445917</v>
      </c>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8"/>
    </row>
    <row r="9" spans="2:88" ht="51" x14ac:dyDescent="0.2">
      <c r="B9" s="102">
        <v>3</v>
      </c>
      <c r="C9" s="105" t="s">
        <v>161</v>
      </c>
      <c r="D9" s="56" t="s">
        <v>233</v>
      </c>
      <c r="E9" s="56" t="s">
        <v>43</v>
      </c>
      <c r="F9" s="56">
        <v>2</v>
      </c>
      <c r="H9" s="127">
        <v>66.935689194268335</v>
      </c>
      <c r="I9" s="127">
        <v>87.609592194790835</v>
      </c>
      <c r="J9" s="127">
        <v>104.87117080160458</v>
      </c>
      <c r="K9" s="127">
        <v>117.02181294678215</v>
      </c>
      <c r="L9" s="127">
        <v>129.21266186799477</v>
      </c>
      <c r="M9" s="127">
        <v>129.79699472600524</v>
      </c>
      <c r="N9" s="127">
        <v>130.42346983687119</v>
      </c>
      <c r="O9" s="127">
        <v>131.02684989361535</v>
      </c>
      <c r="P9" s="127">
        <v>131.66809996074406</v>
      </c>
      <c r="Q9" s="127">
        <v>132.30429785750175</v>
      </c>
      <c r="R9" s="127">
        <v>132.68521063200927</v>
      </c>
      <c r="S9" s="127">
        <v>133.03309879750256</v>
      </c>
      <c r="T9" s="127">
        <v>133.38227322169618</v>
      </c>
      <c r="U9" s="127">
        <v>133.7838757135905</v>
      </c>
      <c r="V9" s="127">
        <v>134.17887742282187</v>
      </c>
      <c r="W9" s="127">
        <v>134.70853749902136</v>
      </c>
      <c r="X9" s="127">
        <v>135.25952811605316</v>
      </c>
      <c r="Y9" s="127">
        <v>135.73647912448206</v>
      </c>
      <c r="Z9" s="127">
        <v>136.17875573727648</v>
      </c>
      <c r="AA9" s="127">
        <v>136.62952801925621</v>
      </c>
      <c r="AB9" s="127">
        <v>137.10069772650846</v>
      </c>
      <c r="AC9" s="127">
        <v>137.83920279259951</v>
      </c>
      <c r="AD9" s="127">
        <v>138.17797818505449</v>
      </c>
      <c r="AE9" s="127">
        <v>138.65160160258117</v>
      </c>
      <c r="AF9" s="127">
        <v>138.88889558994427</v>
      </c>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8"/>
    </row>
    <row r="10" spans="2:88" ht="51" x14ac:dyDescent="0.2">
      <c r="B10" s="102">
        <v>4</v>
      </c>
      <c r="C10" s="105" t="s">
        <v>235</v>
      </c>
      <c r="D10" s="56" t="s">
        <v>236</v>
      </c>
      <c r="E10" s="56" t="s">
        <v>43</v>
      </c>
      <c r="F10" s="56">
        <v>2</v>
      </c>
      <c r="H10" s="127">
        <v>66.904937300764828</v>
      </c>
      <c r="I10" s="127">
        <v>44.577212348805503</v>
      </c>
      <c r="J10" s="127">
        <v>25.928951638993706</v>
      </c>
      <c r="K10" s="127">
        <v>12.912981045484116</v>
      </c>
      <c r="L10" s="127">
        <v>-7.9936057773011271E-15</v>
      </c>
      <c r="M10" s="127">
        <v>0</v>
      </c>
      <c r="N10" s="127">
        <v>7.1054273576010019E-15</v>
      </c>
      <c r="O10" s="127">
        <v>0</v>
      </c>
      <c r="P10" s="127">
        <v>0</v>
      </c>
      <c r="Q10" s="127">
        <v>1.2434497875801753E-14</v>
      </c>
      <c r="R10" s="127">
        <v>0</v>
      </c>
      <c r="S10" s="127">
        <v>0</v>
      </c>
      <c r="T10" s="127">
        <v>7.1054273576010019E-15</v>
      </c>
      <c r="U10" s="127">
        <v>0</v>
      </c>
      <c r="V10" s="127">
        <v>0</v>
      </c>
      <c r="W10" s="127">
        <v>0</v>
      </c>
      <c r="X10" s="127">
        <v>0</v>
      </c>
      <c r="Y10" s="127">
        <v>0</v>
      </c>
      <c r="Z10" s="127">
        <v>0</v>
      </c>
      <c r="AA10" s="127">
        <v>0</v>
      </c>
      <c r="AB10" s="127">
        <v>0</v>
      </c>
      <c r="AC10" s="127">
        <v>0</v>
      </c>
      <c r="AD10" s="127">
        <v>0</v>
      </c>
      <c r="AE10" s="127">
        <v>0</v>
      </c>
      <c r="AF10" s="127">
        <v>0</v>
      </c>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8"/>
    </row>
    <row r="11" spans="2:88" ht="51" x14ac:dyDescent="0.2">
      <c r="B11" s="102">
        <v>5</v>
      </c>
      <c r="C11" s="105" t="s">
        <v>167</v>
      </c>
      <c r="D11" s="56" t="s">
        <v>238</v>
      </c>
      <c r="E11" s="56" t="s">
        <v>169</v>
      </c>
      <c r="F11" s="56">
        <v>1</v>
      </c>
      <c r="H11" s="129">
        <v>120</v>
      </c>
      <c r="I11" s="129">
        <v>121.3</v>
      </c>
      <c r="J11" s="129">
        <v>121.8</v>
      </c>
      <c r="K11" s="129">
        <v>121.9</v>
      </c>
      <c r="L11" s="129">
        <v>122.1</v>
      </c>
      <c r="M11" s="129">
        <v>122</v>
      </c>
      <c r="N11" s="129">
        <v>121.8</v>
      </c>
      <c r="O11" s="129">
        <v>121.7</v>
      </c>
      <c r="P11" s="129">
        <v>121.7</v>
      </c>
      <c r="Q11" s="129">
        <v>121.7</v>
      </c>
      <c r="R11" s="129">
        <v>121.4</v>
      </c>
      <c r="S11" s="129">
        <v>121.2</v>
      </c>
      <c r="T11" s="129">
        <v>121</v>
      </c>
      <c r="U11" s="129">
        <v>120.9</v>
      </c>
      <c r="V11" s="129">
        <v>120.7</v>
      </c>
      <c r="W11" s="129">
        <v>120.7</v>
      </c>
      <c r="X11" s="129">
        <v>120.7</v>
      </c>
      <c r="Y11" s="129">
        <v>120.7</v>
      </c>
      <c r="Z11" s="129">
        <v>120.6</v>
      </c>
      <c r="AA11" s="129">
        <v>120.5</v>
      </c>
      <c r="AB11" s="129">
        <v>120.5</v>
      </c>
      <c r="AC11" s="129">
        <v>120.6</v>
      </c>
      <c r="AD11" s="129">
        <v>120.5</v>
      </c>
      <c r="AE11" s="129">
        <v>120.4</v>
      </c>
      <c r="AF11" s="129">
        <v>120.1</v>
      </c>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8"/>
    </row>
    <row r="12" spans="2:88" ht="51" x14ac:dyDescent="0.2">
      <c r="B12" s="102">
        <v>6</v>
      </c>
      <c r="C12" s="105" t="s">
        <v>171</v>
      </c>
      <c r="D12" s="56" t="s">
        <v>240</v>
      </c>
      <c r="E12" s="56" t="s">
        <v>169</v>
      </c>
      <c r="F12" s="56">
        <v>1</v>
      </c>
      <c r="H12" s="129">
        <v>140.19999999999999</v>
      </c>
      <c r="I12" s="129">
        <v>140.1</v>
      </c>
      <c r="J12" s="129">
        <v>140</v>
      </c>
      <c r="K12" s="129">
        <v>139.9</v>
      </c>
      <c r="L12" s="129" t="s">
        <v>427</v>
      </c>
      <c r="M12" s="129" t="s">
        <v>427</v>
      </c>
      <c r="N12" s="129" t="s">
        <v>427</v>
      </c>
      <c r="O12" s="129" t="s">
        <v>427</v>
      </c>
      <c r="P12" s="129" t="s">
        <v>427</v>
      </c>
      <c r="Q12" s="129" t="s">
        <v>427</v>
      </c>
      <c r="R12" s="129" t="s">
        <v>427</v>
      </c>
      <c r="S12" s="129" t="s">
        <v>427</v>
      </c>
      <c r="T12" s="129" t="s">
        <v>427</v>
      </c>
      <c r="U12" s="129" t="s">
        <v>427</v>
      </c>
      <c r="V12" s="129" t="s">
        <v>427</v>
      </c>
      <c r="W12" s="129" t="s">
        <v>427</v>
      </c>
      <c r="X12" s="129" t="s">
        <v>427</v>
      </c>
      <c r="Y12" s="129" t="s">
        <v>427</v>
      </c>
      <c r="Z12" s="129" t="s">
        <v>427</v>
      </c>
      <c r="AA12" s="129" t="s">
        <v>427</v>
      </c>
      <c r="AB12" s="129" t="s">
        <v>427</v>
      </c>
      <c r="AC12" s="129" t="s">
        <v>427</v>
      </c>
      <c r="AD12" s="129" t="s">
        <v>427</v>
      </c>
      <c r="AE12" s="129" t="s">
        <v>427</v>
      </c>
      <c r="AF12" s="129" t="s">
        <v>427</v>
      </c>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8"/>
    </row>
    <row r="13" spans="2:88" ht="51" x14ac:dyDescent="0.2">
      <c r="B13" s="102">
        <v>7</v>
      </c>
      <c r="C13" s="105" t="s">
        <v>174</v>
      </c>
      <c r="D13" s="56" t="s">
        <v>242</v>
      </c>
      <c r="E13" s="56" t="s">
        <v>169</v>
      </c>
      <c r="F13" s="56">
        <v>1</v>
      </c>
      <c r="H13" s="129">
        <v>129.34835491533491</v>
      </c>
      <c r="I13" s="129">
        <v>127.060235926597</v>
      </c>
      <c r="J13" s="129">
        <v>125.02886624298939</v>
      </c>
      <c r="K13" s="129">
        <v>123.50389718224349</v>
      </c>
      <c r="L13" s="129">
        <v>122.09175028844454</v>
      </c>
      <c r="M13" s="129">
        <v>121.97149649673709</v>
      </c>
      <c r="N13" s="129">
        <v>121.84685176386104</v>
      </c>
      <c r="O13" s="129">
        <v>121.73066656905731</v>
      </c>
      <c r="P13" s="129">
        <v>121.69802471247746</v>
      </c>
      <c r="Q13" s="129">
        <v>121.68518979188718</v>
      </c>
      <c r="R13" s="129">
        <v>121.42245798378904</v>
      </c>
      <c r="S13" s="129">
        <v>121.19993519977896</v>
      </c>
      <c r="T13" s="129">
        <v>120.98044519458179</v>
      </c>
      <c r="U13" s="129">
        <v>120.85087553264495</v>
      </c>
      <c r="V13" s="129">
        <v>120.72317131667536</v>
      </c>
      <c r="W13" s="129">
        <v>120.71663806457369</v>
      </c>
      <c r="X13" s="129">
        <v>120.71695082868237</v>
      </c>
      <c r="Y13" s="129">
        <v>120.6614206288308</v>
      </c>
      <c r="Z13" s="129">
        <v>120.60376652066279</v>
      </c>
      <c r="AA13" s="129">
        <v>120.52376964469862</v>
      </c>
      <c r="AB13" s="129">
        <v>120.46226903503964</v>
      </c>
      <c r="AC13" s="129">
        <v>120.6328971244111</v>
      </c>
      <c r="AD13" s="129">
        <v>120.45824971013325</v>
      </c>
      <c r="AE13" s="129">
        <v>120.39978274506305</v>
      </c>
      <c r="AF13" s="129">
        <v>120.13168666128337</v>
      </c>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8"/>
    </row>
    <row r="14" spans="2:88" ht="51" x14ac:dyDescent="0.2">
      <c r="B14" s="102">
        <v>8</v>
      </c>
      <c r="C14" s="105" t="s">
        <v>177</v>
      </c>
      <c r="D14" s="56" t="s">
        <v>244</v>
      </c>
      <c r="E14" s="56" t="s">
        <v>43</v>
      </c>
      <c r="F14" s="56">
        <v>2</v>
      </c>
      <c r="H14" s="127">
        <v>45.359237931791284</v>
      </c>
      <c r="I14" s="127">
        <v>45.044515734778813</v>
      </c>
      <c r="J14" s="127">
        <v>44.69</v>
      </c>
      <c r="K14" s="127">
        <v>42.2</v>
      </c>
      <c r="L14" s="127">
        <v>39.58</v>
      </c>
      <c r="M14" s="127">
        <v>37.619999999999997</v>
      </c>
      <c r="N14" s="127">
        <v>36.625749999999996</v>
      </c>
      <c r="O14" s="127">
        <v>35.631499999999996</v>
      </c>
      <c r="P14" s="127">
        <v>34.637249999999995</v>
      </c>
      <c r="Q14" s="127">
        <v>33.643000000000001</v>
      </c>
      <c r="R14" s="127">
        <v>32.633710000000001</v>
      </c>
      <c r="S14" s="127">
        <v>31.624420000000001</v>
      </c>
      <c r="T14" s="127">
        <v>30.615130000000001</v>
      </c>
      <c r="U14" s="127">
        <v>29.605840000000001</v>
      </c>
      <c r="V14" s="127">
        <v>28.596550000000001</v>
      </c>
      <c r="W14" s="127">
        <v>28.024619000000001</v>
      </c>
      <c r="X14" s="127">
        <v>27.452688000000002</v>
      </c>
      <c r="Y14" s="127">
        <v>26.880757000000003</v>
      </c>
      <c r="Z14" s="127">
        <v>26.308826000000003</v>
      </c>
      <c r="AA14" s="127">
        <v>25.736895000000004</v>
      </c>
      <c r="AB14" s="127">
        <v>25.2221571</v>
      </c>
      <c r="AC14" s="127">
        <v>24.707419200000004</v>
      </c>
      <c r="AD14" s="127">
        <v>24.192681299999997</v>
      </c>
      <c r="AE14" s="127">
        <v>23.677943400000004</v>
      </c>
      <c r="AF14" s="127">
        <v>23.163205499999997</v>
      </c>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8"/>
    </row>
    <row r="15" spans="2:88" ht="51" x14ac:dyDescent="0.2">
      <c r="B15" s="102">
        <v>9</v>
      </c>
      <c r="C15" s="105" t="s">
        <v>180</v>
      </c>
      <c r="D15" s="56" t="s">
        <v>246</v>
      </c>
      <c r="E15" s="56" t="s">
        <v>182</v>
      </c>
      <c r="F15" s="56">
        <v>2</v>
      </c>
      <c r="H15" s="127">
        <v>90.782126577967205</v>
      </c>
      <c r="I15" s="127">
        <v>89.151060143895791</v>
      </c>
      <c r="J15" s="127">
        <v>87.580479221376578</v>
      </c>
      <c r="K15" s="127">
        <v>82.020475885735223</v>
      </c>
      <c r="L15" s="127">
        <v>76.302581095631908</v>
      </c>
      <c r="M15" s="127">
        <v>71.959900975953104</v>
      </c>
      <c r="N15" s="127">
        <v>69.568051010236744</v>
      </c>
      <c r="O15" s="127">
        <v>67.251280449805861</v>
      </c>
      <c r="P15" s="127">
        <v>64.898899849379291</v>
      </c>
      <c r="Q15" s="127">
        <v>62.584657531632047</v>
      </c>
      <c r="R15" s="127">
        <v>60.277064738314323</v>
      </c>
      <c r="S15" s="127">
        <v>57.986173118965425</v>
      </c>
      <c r="T15" s="127">
        <v>55.728690678954848</v>
      </c>
      <c r="U15" s="127">
        <v>53.503869531436514</v>
      </c>
      <c r="V15" s="127">
        <v>51.310984618086358</v>
      </c>
      <c r="W15" s="127">
        <v>49.928529560172201</v>
      </c>
      <c r="X15" s="127">
        <v>48.565667600095736</v>
      </c>
      <c r="Y15" s="127">
        <v>47.221973137696672</v>
      </c>
      <c r="Z15" s="127">
        <v>45.897033160322565</v>
      </c>
      <c r="AA15" s="127">
        <v>44.590446768568164</v>
      </c>
      <c r="AB15" s="127">
        <v>43.400237961808699</v>
      </c>
      <c r="AC15" s="127">
        <v>42.22628105822055</v>
      </c>
      <c r="AD15" s="127">
        <v>41.06823654175836</v>
      </c>
      <c r="AE15" s="127">
        <v>39.925774538501209</v>
      </c>
      <c r="AF15" s="127">
        <v>38.798574468229745</v>
      </c>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8"/>
    </row>
    <row r="16" spans="2:88" ht="51" x14ac:dyDescent="0.2">
      <c r="B16" s="102">
        <v>10</v>
      </c>
      <c r="C16" s="105" t="s">
        <v>184</v>
      </c>
      <c r="D16" s="56" t="s">
        <v>248</v>
      </c>
      <c r="E16" s="56" t="s">
        <v>186</v>
      </c>
      <c r="F16" s="56">
        <v>2</v>
      </c>
      <c r="H16" s="127">
        <v>257.02992905436327</v>
      </c>
      <c r="I16" s="127">
        <v>326.91879796638045</v>
      </c>
      <c r="J16" s="127">
        <v>386.09581312016343</v>
      </c>
      <c r="K16" s="127">
        <v>428.373154431778</v>
      </c>
      <c r="L16" s="127">
        <v>470.59429568189768</v>
      </c>
      <c r="M16" s="127">
        <v>474.59712984750229</v>
      </c>
      <c r="N16" s="127">
        <v>478.21562811325566</v>
      </c>
      <c r="O16" s="127">
        <v>481.5042144561919</v>
      </c>
      <c r="P16" s="127">
        <v>485.32473046778216</v>
      </c>
      <c r="Q16" s="127">
        <v>489.10967021103505</v>
      </c>
      <c r="R16" s="127">
        <v>492.88092813525543</v>
      </c>
      <c r="S16" s="127">
        <v>496.80041155882122</v>
      </c>
      <c r="T16" s="127">
        <v>500.71806914239045</v>
      </c>
      <c r="U16" s="127">
        <v>504.63394458812598</v>
      </c>
      <c r="V16" s="127">
        <v>508.54808021452601</v>
      </c>
      <c r="W16" s="127">
        <v>512.46051701075578</v>
      </c>
      <c r="X16" s="127">
        <v>516.37129468843739</v>
      </c>
      <c r="Y16" s="127">
        <v>520.28045173103862</v>
      </c>
      <c r="Z16" s="127">
        <v>524.18802544098605</v>
      </c>
      <c r="AA16" s="127">
        <v>528.09405198462821</v>
      </c>
      <c r="AB16" s="127">
        <v>531.99856643515852</v>
      </c>
      <c r="AC16" s="127">
        <v>535.90160281360795</v>
      </c>
      <c r="AD16" s="127">
        <v>539.80319412800532</v>
      </c>
      <c r="AE16" s="127">
        <v>543.70337241080267</v>
      </c>
      <c r="AF16" s="127">
        <v>547.6021687546538</v>
      </c>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8"/>
    </row>
    <row r="17" spans="2:88" ht="51" x14ac:dyDescent="0.2">
      <c r="B17" s="102">
        <v>11</v>
      </c>
      <c r="C17" s="105" t="s">
        <v>201</v>
      </c>
      <c r="D17" s="56" t="s">
        <v>250</v>
      </c>
      <c r="E17" s="56" t="s">
        <v>203</v>
      </c>
      <c r="F17" s="56">
        <v>0</v>
      </c>
      <c r="H17" s="132">
        <v>0.54301229644676274</v>
      </c>
      <c r="I17" s="132">
        <v>0.68266241211768086</v>
      </c>
      <c r="J17" s="132">
        <v>0.7979876855002167</v>
      </c>
      <c r="K17" s="132">
        <v>0.87780508152218384</v>
      </c>
      <c r="L17" s="132">
        <v>0.95618270761429824</v>
      </c>
      <c r="M17" s="132">
        <v>0.9565362076337679</v>
      </c>
      <c r="N17" s="132">
        <v>0.95685089295683035</v>
      </c>
      <c r="O17" s="132">
        <v>0.95713296058125663</v>
      </c>
      <c r="P17" s="132">
        <v>0.95745605685046609</v>
      </c>
      <c r="Q17" s="132">
        <v>0.95777137742874052</v>
      </c>
      <c r="R17" s="132">
        <v>0.9580809434888039</v>
      </c>
      <c r="S17" s="132">
        <v>0.95839790332904917</v>
      </c>
      <c r="T17" s="132">
        <v>0.95870996157964883</v>
      </c>
      <c r="U17" s="132">
        <v>0.95901723437269581</v>
      </c>
      <c r="V17" s="132">
        <v>0.95931983410325228</v>
      </c>
      <c r="W17" s="132">
        <v>0.95961786958190898</v>
      </c>
      <c r="X17" s="132">
        <v>0.95991144617979041</v>
      </c>
      <c r="Y17" s="132">
        <v>0.9602006659664446</v>
      </c>
      <c r="Z17" s="132">
        <v>0.96048562784102731</v>
      </c>
      <c r="AA17" s="132">
        <v>0.96076642765716602</v>
      </c>
      <c r="AB17" s="132">
        <v>0.96104315834185772</v>
      </c>
      <c r="AC17" s="132">
        <v>0.96131591000873862</v>
      </c>
      <c r="AD17" s="132">
        <v>0.9615847700660376</v>
      </c>
      <c r="AE17" s="132">
        <v>0.96184982331950608</v>
      </c>
      <c r="AF17" s="132">
        <v>0.96211115207059983</v>
      </c>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row>
    <row r="18" spans="2:88" x14ac:dyDescent="0.2">
      <c r="C18" s="108"/>
      <c r="D18" s="59"/>
      <c r="E18" s="59"/>
      <c r="F18" s="108"/>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row>
    <row r="19" spans="2:88" x14ac:dyDescent="0.2"/>
    <row r="20" spans="2:88" x14ac:dyDescent="0.2">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row>
    <row r="21" spans="2:88" ht="15" x14ac:dyDescent="0.25">
      <c r="B21" s="63" t="s">
        <v>332</v>
      </c>
      <c r="C21" s="43"/>
      <c r="H21" s="139"/>
      <c r="I21" s="139"/>
    </row>
    <row r="22" spans="2:88" x14ac:dyDescent="0.2">
      <c r="B22" s="43"/>
      <c r="C22" s="43"/>
    </row>
    <row r="23" spans="2:88" x14ac:dyDescent="0.2">
      <c r="B23" s="64"/>
      <c r="C23" s="43" t="s">
        <v>333</v>
      </c>
    </row>
    <row r="24" spans="2:88" x14ac:dyDescent="0.2">
      <c r="B24" s="43"/>
      <c r="C24" s="43"/>
    </row>
    <row r="25" spans="2:88" x14ac:dyDescent="0.2">
      <c r="B25" s="65"/>
      <c r="C25" s="43" t="s">
        <v>334</v>
      </c>
    </row>
    <row r="26" spans="2:88" x14ac:dyDescent="0.2"/>
    <row r="27" spans="2:88" x14ac:dyDescent="0.2"/>
    <row r="28" spans="2:88" x14ac:dyDescent="0.2"/>
    <row r="29" spans="2:88" s="43" customFormat="1" ht="15" x14ac:dyDescent="0.25">
      <c r="B29" s="161" t="s">
        <v>340</v>
      </c>
      <c r="C29" s="162"/>
      <c r="D29" s="162"/>
      <c r="E29" s="162"/>
      <c r="F29" s="162"/>
      <c r="G29" s="162"/>
      <c r="H29" s="162"/>
      <c r="I29" s="163"/>
    </row>
    <row r="30" spans="2:88" x14ac:dyDescent="0.2"/>
    <row r="31" spans="2:88" s="23" customFormat="1" ht="13.5" x14ac:dyDescent="0.2">
      <c r="B31" s="99" t="s">
        <v>330</v>
      </c>
      <c r="C31" s="164" t="s">
        <v>328</v>
      </c>
      <c r="D31" s="164"/>
      <c r="E31" s="164"/>
      <c r="F31" s="164"/>
      <c r="G31" s="164"/>
      <c r="H31" s="164"/>
      <c r="I31" s="164"/>
    </row>
    <row r="32" spans="2:88" s="23" customFormat="1" ht="59.65" customHeight="1" x14ac:dyDescent="0.2">
      <c r="B32" s="75">
        <v>1</v>
      </c>
      <c r="C32" s="152" t="s">
        <v>230</v>
      </c>
      <c r="D32" s="153"/>
      <c r="E32" s="153"/>
      <c r="F32" s="153"/>
      <c r="G32" s="153"/>
      <c r="H32" s="153"/>
      <c r="I32" s="153"/>
    </row>
    <row r="33" spans="2:9" s="23" customFormat="1" ht="54" customHeight="1" x14ac:dyDescent="0.2">
      <c r="B33" s="75">
        <v>2</v>
      </c>
      <c r="C33" s="152" t="s">
        <v>232</v>
      </c>
      <c r="D33" s="153"/>
      <c r="E33" s="153"/>
      <c r="F33" s="153"/>
      <c r="G33" s="153"/>
      <c r="H33" s="153"/>
      <c r="I33" s="153"/>
    </row>
    <row r="34" spans="2:9" s="23" customFormat="1" ht="58.15" customHeight="1" x14ac:dyDescent="0.2">
      <c r="B34" s="75">
        <v>3</v>
      </c>
      <c r="C34" s="152" t="s">
        <v>234</v>
      </c>
      <c r="D34" s="153"/>
      <c r="E34" s="153"/>
      <c r="F34" s="153"/>
      <c r="G34" s="153"/>
      <c r="H34" s="153"/>
      <c r="I34" s="153"/>
    </row>
    <row r="35" spans="2:9" s="23" customFormat="1" ht="61.15" customHeight="1" x14ac:dyDescent="0.2">
      <c r="B35" s="75">
        <v>4</v>
      </c>
      <c r="C35" s="152" t="s">
        <v>237</v>
      </c>
      <c r="D35" s="153"/>
      <c r="E35" s="153"/>
      <c r="F35" s="153"/>
      <c r="G35" s="153"/>
      <c r="H35" s="153"/>
      <c r="I35" s="153"/>
    </row>
    <row r="36" spans="2:9" s="23" customFormat="1" ht="58.5" customHeight="1" x14ac:dyDescent="0.2">
      <c r="B36" s="75">
        <v>5</v>
      </c>
      <c r="C36" s="152" t="s">
        <v>239</v>
      </c>
      <c r="D36" s="153"/>
      <c r="E36" s="153"/>
      <c r="F36" s="153"/>
      <c r="G36" s="153"/>
      <c r="H36" s="153"/>
      <c r="I36" s="153"/>
    </row>
    <row r="37" spans="2:9" s="23" customFormat="1" ht="75.400000000000006" customHeight="1" x14ac:dyDescent="0.2">
      <c r="B37" s="75">
        <v>6</v>
      </c>
      <c r="C37" s="152" t="s">
        <v>241</v>
      </c>
      <c r="D37" s="153"/>
      <c r="E37" s="153"/>
      <c r="F37" s="153"/>
      <c r="G37" s="153"/>
      <c r="H37" s="153"/>
      <c r="I37" s="153"/>
    </row>
    <row r="38" spans="2:9" s="23" customFormat="1" ht="61.5" customHeight="1" x14ac:dyDescent="0.2">
      <c r="B38" s="75">
        <v>7</v>
      </c>
      <c r="C38" s="152" t="s">
        <v>243</v>
      </c>
      <c r="D38" s="153"/>
      <c r="E38" s="153"/>
      <c r="F38" s="153"/>
      <c r="G38" s="153"/>
      <c r="H38" s="153"/>
      <c r="I38" s="153"/>
    </row>
    <row r="39" spans="2:9" s="23" customFormat="1" ht="75.400000000000006" customHeight="1" x14ac:dyDescent="0.2">
      <c r="B39" s="75">
        <v>8</v>
      </c>
      <c r="C39" s="152" t="s">
        <v>245</v>
      </c>
      <c r="D39" s="153"/>
      <c r="E39" s="153"/>
      <c r="F39" s="153"/>
      <c r="G39" s="153"/>
      <c r="H39" s="153"/>
      <c r="I39" s="153"/>
    </row>
    <row r="40" spans="2:9" s="23" customFormat="1" ht="66" customHeight="1" x14ac:dyDescent="0.2">
      <c r="B40" s="75">
        <v>9</v>
      </c>
      <c r="C40" s="152" t="s">
        <v>247</v>
      </c>
      <c r="D40" s="153"/>
      <c r="E40" s="153"/>
      <c r="F40" s="153"/>
      <c r="G40" s="153"/>
      <c r="H40" s="153"/>
      <c r="I40" s="153"/>
    </row>
    <row r="41" spans="2:9" s="23" customFormat="1" ht="54.4" customHeight="1" x14ac:dyDescent="0.2">
      <c r="B41" s="75">
        <v>10</v>
      </c>
      <c r="C41" s="152" t="s">
        <v>249</v>
      </c>
      <c r="D41" s="153"/>
      <c r="E41" s="153"/>
      <c r="F41" s="153"/>
      <c r="G41" s="153"/>
      <c r="H41" s="153"/>
      <c r="I41" s="153"/>
    </row>
    <row r="42" spans="2:9" s="23" customFormat="1" ht="57.4" customHeight="1" x14ac:dyDescent="0.2">
      <c r="B42" s="75">
        <v>11</v>
      </c>
      <c r="C42" s="152" t="s">
        <v>251</v>
      </c>
      <c r="D42" s="153"/>
      <c r="E42" s="153"/>
      <c r="F42" s="153"/>
      <c r="G42" s="153"/>
      <c r="H42" s="153"/>
      <c r="I42" s="153"/>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XcIEKmQ0bvb6Lp/jjbXyEWkDXTl5+sk1JBPoXJ/0wksP57NYjuiiPVjvfZILSGzM32tXROYxOJrm3SRhnpjQkA==" saltValue="Pbk9HkdfjzFvtQ7Gue2l5g==" spinCount="100000" sheet="1" objects="1" scenarios="1"/>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M16" sqref="M16"/>
    </sheetView>
  </sheetViews>
  <sheetFormatPr defaultColWidth="0" defaultRowHeight="14.25" zeroHeight="1" x14ac:dyDescent="0.2"/>
  <cols>
    <col min="1" max="1" width="3" style="16" customWidth="1"/>
    <col min="2" max="2" width="4.125" style="16" customWidth="1"/>
    <col min="3" max="3" width="70.625" style="16" customWidth="1"/>
    <col min="4" max="4" width="16.625" style="16" customWidth="1"/>
    <col min="5" max="5" width="14.625" style="16" customWidth="1"/>
    <col min="6" max="6" width="5.625" style="16" customWidth="1"/>
    <col min="7" max="7" width="2.75" style="16" customWidth="1"/>
    <col min="8" max="109" width="8.75" style="16" customWidth="1"/>
    <col min="110" max="16384" width="8.75" style="16" hidden="1"/>
  </cols>
  <sheetData>
    <row r="1" spans="1:88" ht="22.5" customHeight="1" x14ac:dyDescent="0.2">
      <c r="A1" s="43"/>
      <c r="B1" s="184" t="s">
        <v>252</v>
      </c>
      <c r="C1" s="184"/>
      <c r="D1" s="184"/>
      <c r="E1" s="184"/>
      <c r="F1" s="184"/>
      <c r="G1" s="87"/>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row>
    <row r="2" spans="1:88" ht="15" thickBot="1" x14ac:dyDescent="0.25">
      <c r="A2" s="46"/>
      <c r="B2" s="46"/>
      <c r="C2" s="46"/>
      <c r="D2" s="46"/>
      <c r="E2" s="46"/>
      <c r="F2" s="46"/>
      <c r="G2" s="87"/>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row>
    <row r="3" spans="1:88" ht="17.25" thickBot="1" x14ac:dyDescent="0.25">
      <c r="A3" s="46"/>
      <c r="B3" s="157" t="s">
        <v>2</v>
      </c>
      <c r="C3" s="158"/>
      <c r="D3" s="167" t="str">
        <f>'Cover sheet'!C5</f>
        <v xml:space="preserve">Severn Trent </v>
      </c>
      <c r="E3" s="168"/>
      <c r="F3" s="169"/>
      <c r="G3" s="100"/>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row>
    <row r="4" spans="1:88" ht="17.25" thickBot="1" x14ac:dyDescent="0.25">
      <c r="A4" s="46"/>
      <c r="B4" s="157" t="s">
        <v>326</v>
      </c>
      <c r="C4" s="158"/>
      <c r="D4" s="167" t="str">
        <f>'Cover sheet'!C6</f>
        <v>Nottinghamshire</v>
      </c>
      <c r="E4" s="168"/>
      <c r="F4" s="169"/>
      <c r="G4" s="100"/>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row>
    <row r="5" spans="1:88" ht="16.5" thickBot="1" x14ac:dyDescent="0.35">
      <c r="A5" s="46"/>
      <c r="B5" s="46"/>
      <c r="C5" s="50"/>
      <c r="D5" s="50"/>
      <c r="E5" s="46"/>
      <c r="F5" s="46"/>
      <c r="G5" s="100"/>
      <c r="H5" s="171" t="s">
        <v>54</v>
      </c>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60" t="s">
        <v>55</v>
      </c>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row>
    <row r="6" spans="1:88" ht="15" thickBot="1" x14ac:dyDescent="0.25">
      <c r="A6" s="43"/>
      <c r="B6" s="101" t="s">
        <v>330</v>
      </c>
      <c r="C6" s="51" t="s">
        <v>19</v>
      </c>
      <c r="D6" s="52" t="s">
        <v>20</v>
      </c>
      <c r="E6" s="52" t="s">
        <v>21</v>
      </c>
      <c r="F6" s="54" t="s">
        <v>329</v>
      </c>
      <c r="G6" s="100"/>
      <c r="H6" s="52" t="s">
        <v>56</v>
      </c>
      <c r="I6" s="52" t="s">
        <v>57</v>
      </c>
      <c r="J6" s="52" t="s">
        <v>58</v>
      </c>
      <c r="K6" s="52" t="s">
        <v>59</v>
      </c>
      <c r="L6" s="52" t="s">
        <v>60</v>
      </c>
      <c r="M6" s="52" t="s">
        <v>61</v>
      </c>
      <c r="N6" s="52" t="s">
        <v>62</v>
      </c>
      <c r="O6" s="52" t="s">
        <v>63</v>
      </c>
      <c r="P6" s="52" t="s">
        <v>64</v>
      </c>
      <c r="Q6" s="52" t="s">
        <v>65</v>
      </c>
      <c r="R6" s="52" t="s">
        <v>66</v>
      </c>
      <c r="S6" s="52" t="s">
        <v>67</v>
      </c>
      <c r="T6" s="52" t="s">
        <v>68</v>
      </c>
      <c r="U6" s="52" t="s">
        <v>69</v>
      </c>
      <c r="V6" s="52" t="s">
        <v>70</v>
      </c>
      <c r="W6" s="52" t="s">
        <v>71</v>
      </c>
      <c r="X6" s="52" t="s">
        <v>72</v>
      </c>
      <c r="Y6" s="52" t="s">
        <v>73</v>
      </c>
      <c r="Z6" s="52" t="s">
        <v>74</v>
      </c>
      <c r="AA6" s="52" t="s">
        <v>75</v>
      </c>
      <c r="AB6" s="52" t="s">
        <v>76</v>
      </c>
      <c r="AC6" s="52" t="s">
        <v>77</v>
      </c>
      <c r="AD6" s="52" t="s">
        <v>78</v>
      </c>
      <c r="AE6" s="52" t="s">
        <v>79</v>
      </c>
      <c r="AF6" s="52" t="s">
        <v>80</v>
      </c>
      <c r="AG6" s="52" t="s">
        <v>81</v>
      </c>
      <c r="AH6" s="52" t="s">
        <v>82</v>
      </c>
      <c r="AI6" s="52" t="s">
        <v>83</v>
      </c>
      <c r="AJ6" s="52" t="s">
        <v>84</v>
      </c>
      <c r="AK6" s="52" t="s">
        <v>85</v>
      </c>
      <c r="AL6" s="52" t="s">
        <v>86</v>
      </c>
      <c r="AM6" s="52" t="s">
        <v>87</v>
      </c>
      <c r="AN6" s="52" t="s">
        <v>88</v>
      </c>
      <c r="AO6" s="52" t="s">
        <v>89</v>
      </c>
      <c r="AP6" s="52" t="s">
        <v>90</v>
      </c>
      <c r="AQ6" s="52" t="s">
        <v>91</v>
      </c>
      <c r="AR6" s="52" t="s">
        <v>92</v>
      </c>
      <c r="AS6" s="52" t="s">
        <v>93</v>
      </c>
      <c r="AT6" s="52" t="s">
        <v>94</v>
      </c>
      <c r="AU6" s="52" t="s">
        <v>95</v>
      </c>
      <c r="AV6" s="52" t="s">
        <v>96</v>
      </c>
      <c r="AW6" s="52" t="s">
        <v>97</v>
      </c>
      <c r="AX6" s="52" t="s">
        <v>98</v>
      </c>
      <c r="AY6" s="52" t="s">
        <v>99</v>
      </c>
      <c r="AZ6" s="52" t="s">
        <v>100</v>
      </c>
      <c r="BA6" s="52" t="s">
        <v>101</v>
      </c>
      <c r="BB6" s="52" t="s">
        <v>102</v>
      </c>
      <c r="BC6" s="52" t="s">
        <v>103</v>
      </c>
      <c r="BD6" s="52" t="s">
        <v>104</v>
      </c>
      <c r="BE6" s="52" t="s">
        <v>105</v>
      </c>
      <c r="BF6" s="52" t="s">
        <v>106</v>
      </c>
      <c r="BG6" s="52" t="s">
        <v>107</v>
      </c>
      <c r="BH6" s="52" t="s">
        <v>108</v>
      </c>
      <c r="BI6" s="52" t="s">
        <v>109</v>
      </c>
      <c r="BJ6" s="52" t="s">
        <v>110</v>
      </c>
      <c r="BK6" s="52" t="s">
        <v>111</v>
      </c>
      <c r="BL6" s="52" t="s">
        <v>112</v>
      </c>
      <c r="BM6" s="52" t="s">
        <v>113</v>
      </c>
      <c r="BN6" s="52" t="s">
        <v>114</v>
      </c>
      <c r="BO6" s="52" t="s">
        <v>115</v>
      </c>
      <c r="BP6" s="52" t="s">
        <v>116</v>
      </c>
      <c r="BQ6" s="52" t="s">
        <v>117</v>
      </c>
      <c r="BR6" s="52" t="s">
        <v>118</v>
      </c>
      <c r="BS6" s="52" t="s">
        <v>119</v>
      </c>
      <c r="BT6" s="52" t="s">
        <v>120</v>
      </c>
      <c r="BU6" s="52" t="s">
        <v>121</v>
      </c>
      <c r="BV6" s="52" t="s">
        <v>122</v>
      </c>
      <c r="BW6" s="52" t="s">
        <v>123</v>
      </c>
      <c r="BX6" s="52" t="s">
        <v>124</v>
      </c>
      <c r="BY6" s="52" t="s">
        <v>125</v>
      </c>
      <c r="BZ6" s="52" t="s">
        <v>126</v>
      </c>
      <c r="CA6" s="52" t="s">
        <v>127</v>
      </c>
      <c r="CB6" s="52" t="s">
        <v>128</v>
      </c>
      <c r="CC6" s="52" t="s">
        <v>129</v>
      </c>
      <c r="CD6" s="52" t="s">
        <v>130</v>
      </c>
      <c r="CE6" s="52" t="s">
        <v>131</v>
      </c>
      <c r="CF6" s="52" t="s">
        <v>132</v>
      </c>
      <c r="CG6" s="52" t="s">
        <v>133</v>
      </c>
      <c r="CH6" s="52" t="s">
        <v>134</v>
      </c>
      <c r="CI6" s="52" t="s">
        <v>135</v>
      </c>
      <c r="CJ6" s="52" t="s">
        <v>136</v>
      </c>
    </row>
    <row r="7" spans="1:88" ht="51" x14ac:dyDescent="0.2">
      <c r="B7" s="102">
        <v>1</v>
      </c>
      <c r="C7" s="103" t="s">
        <v>206</v>
      </c>
      <c r="D7" s="90" t="s">
        <v>253</v>
      </c>
      <c r="E7" s="90" t="s">
        <v>43</v>
      </c>
      <c r="F7" s="90">
        <v>2</v>
      </c>
      <c r="H7" s="127">
        <v>229.90607002864232</v>
      </c>
      <c r="I7" s="127">
        <v>228.1833325192093</v>
      </c>
      <c r="J7" s="127">
        <v>226.59815658603037</v>
      </c>
      <c r="K7" s="127">
        <v>223.3900922694603</v>
      </c>
      <c r="L7" s="127">
        <v>220.04060682633343</v>
      </c>
      <c r="M7" s="127">
        <v>218.84861618545</v>
      </c>
      <c r="N7" s="127">
        <v>218.53599259126958</v>
      </c>
      <c r="O7" s="127">
        <v>218.19950187879166</v>
      </c>
      <c r="P7" s="127">
        <v>217.7779503338129</v>
      </c>
      <c r="Q7" s="127">
        <v>217.59047652887469</v>
      </c>
      <c r="R7" s="127">
        <v>217.02245857686853</v>
      </c>
      <c r="S7" s="127">
        <v>216.42493578383201</v>
      </c>
      <c r="T7" s="127">
        <v>215.70424332152041</v>
      </c>
      <c r="U7" s="127">
        <v>215.27198155864346</v>
      </c>
      <c r="V7" s="127">
        <v>214.7072513520277</v>
      </c>
      <c r="W7" s="127">
        <v>214.71547996847423</v>
      </c>
      <c r="X7" s="127">
        <v>214.62168996534876</v>
      </c>
      <c r="Y7" s="127">
        <v>214.70317788707169</v>
      </c>
      <c r="Z7" s="127">
        <v>214.63113038688974</v>
      </c>
      <c r="AA7" s="127">
        <v>214.56954886832895</v>
      </c>
      <c r="AB7" s="127">
        <v>214.46478953519807</v>
      </c>
      <c r="AC7" s="127">
        <v>214.87512652322661</v>
      </c>
      <c r="AD7" s="127">
        <v>214.76499222537518</v>
      </c>
      <c r="AE7" s="127">
        <v>214.79130451925104</v>
      </c>
      <c r="AF7" s="127">
        <v>214.45957018093338</v>
      </c>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3"/>
    </row>
    <row r="8" spans="1:88" ht="51" x14ac:dyDescent="0.2">
      <c r="B8" s="102">
        <f>B7+1</f>
        <v>2</v>
      </c>
      <c r="C8" s="105" t="s">
        <v>209</v>
      </c>
      <c r="D8" s="56" t="s">
        <v>255</v>
      </c>
      <c r="E8" s="56" t="s">
        <v>43</v>
      </c>
      <c r="F8" s="56">
        <v>2</v>
      </c>
      <c r="H8" s="127">
        <v>239.63256418023721</v>
      </c>
      <c r="I8" s="127">
        <v>236.49923084690388</v>
      </c>
      <c r="J8" s="127">
        <v>233.36589751357053</v>
      </c>
      <c r="K8" s="127">
        <v>230.2325641802372</v>
      </c>
      <c r="L8" s="127">
        <v>227.09923084690388</v>
      </c>
      <c r="M8" s="127">
        <v>223.96589751357055</v>
      </c>
      <c r="N8" s="127">
        <v>220.8325641802372</v>
      </c>
      <c r="O8" s="127">
        <v>217.69923084690387</v>
      </c>
      <c r="P8" s="127">
        <v>214.56589751357055</v>
      </c>
      <c r="Q8" s="127">
        <v>211.43256418023719</v>
      </c>
      <c r="R8" s="127">
        <v>171.08256418023723</v>
      </c>
      <c r="S8" s="127">
        <v>170.29923084690387</v>
      </c>
      <c r="T8" s="127">
        <v>169.51589751357054</v>
      </c>
      <c r="U8" s="127">
        <v>168.7325641802372</v>
      </c>
      <c r="V8" s="127">
        <v>167.94923084690387</v>
      </c>
      <c r="W8" s="127">
        <v>162.16589751357054</v>
      </c>
      <c r="X8" s="127">
        <v>161.38256418023721</v>
      </c>
      <c r="Y8" s="127">
        <v>160.59923084690388</v>
      </c>
      <c r="Z8" s="127">
        <v>159.81589751357055</v>
      </c>
      <c r="AA8" s="127">
        <v>159.03256418023722</v>
      </c>
      <c r="AB8" s="127">
        <v>158.24923084690388</v>
      </c>
      <c r="AC8" s="127">
        <v>157.46589751357055</v>
      </c>
      <c r="AD8" s="127">
        <v>156.68256418023719</v>
      </c>
      <c r="AE8" s="127">
        <v>155.89923084690389</v>
      </c>
      <c r="AF8" s="127">
        <v>155.11589751357053</v>
      </c>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row>
    <row r="9" spans="1:88" ht="51" x14ac:dyDescent="0.2">
      <c r="B9" s="102">
        <f t="shared" ref="B9:B11" si="0">B8+1</f>
        <v>3</v>
      </c>
      <c r="C9" s="105" t="s">
        <v>212</v>
      </c>
      <c r="D9" s="56" t="s">
        <v>257</v>
      </c>
      <c r="E9" s="56" t="s">
        <v>43</v>
      </c>
      <c r="F9" s="56">
        <v>2</v>
      </c>
      <c r="H9" s="127">
        <v>239.63256418023721</v>
      </c>
      <c r="I9" s="127">
        <v>236.49923084690388</v>
      </c>
      <c r="J9" s="127">
        <v>233.36589751357053</v>
      </c>
      <c r="K9" s="127">
        <v>230.2325641802372</v>
      </c>
      <c r="L9" s="127">
        <v>227.09923084690388</v>
      </c>
      <c r="M9" s="127">
        <v>223.96589751357055</v>
      </c>
      <c r="N9" s="127">
        <v>245.8325641802372</v>
      </c>
      <c r="O9" s="127">
        <v>242.69923084690387</v>
      </c>
      <c r="P9" s="127">
        <v>239.56589751357055</v>
      </c>
      <c r="Q9" s="127">
        <v>236.43256418023719</v>
      </c>
      <c r="R9" s="127">
        <v>256.08256418023723</v>
      </c>
      <c r="S9" s="127">
        <v>255.29923084690387</v>
      </c>
      <c r="T9" s="127">
        <v>254.51589751357054</v>
      </c>
      <c r="U9" s="127">
        <v>253.7325641802372</v>
      </c>
      <c r="V9" s="127">
        <v>252.94923084690387</v>
      </c>
      <c r="W9" s="127">
        <v>247.16589751357054</v>
      </c>
      <c r="X9" s="127">
        <v>246.38256418023721</v>
      </c>
      <c r="Y9" s="127">
        <v>245.59923084690388</v>
      </c>
      <c r="Z9" s="127">
        <v>244.81589751357055</v>
      </c>
      <c r="AA9" s="127">
        <v>244.03256418023722</v>
      </c>
      <c r="AB9" s="127">
        <v>243.24923084690388</v>
      </c>
      <c r="AC9" s="127">
        <v>242.46589751357055</v>
      </c>
      <c r="AD9" s="127">
        <v>241.68256418023719</v>
      </c>
      <c r="AE9" s="127">
        <v>240.89923084690389</v>
      </c>
      <c r="AF9" s="127">
        <v>240.11589751357053</v>
      </c>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row>
    <row r="10" spans="1:88" ht="51" x14ac:dyDescent="0.2">
      <c r="B10" s="102">
        <f t="shared" si="0"/>
        <v>4</v>
      </c>
      <c r="C10" s="105" t="s">
        <v>215</v>
      </c>
      <c r="D10" s="56" t="s">
        <v>259</v>
      </c>
      <c r="E10" s="56" t="s">
        <v>43</v>
      </c>
      <c r="F10" s="56">
        <v>2</v>
      </c>
      <c r="H10" s="127">
        <v>6.8130958440296716</v>
      </c>
      <c r="I10" s="127">
        <v>6.3241686916386417</v>
      </c>
      <c r="J10" s="127">
        <v>6.4387501531400826</v>
      </c>
      <c r="K10" s="127">
        <v>6.4100545489658298</v>
      </c>
      <c r="L10" s="127">
        <v>6.5500920229301141</v>
      </c>
      <c r="M10" s="127">
        <v>4.6515373495906598</v>
      </c>
      <c r="N10" s="127">
        <v>4.5885955290516156</v>
      </c>
      <c r="O10" s="127">
        <v>4.9176307464446456</v>
      </c>
      <c r="P10" s="127">
        <v>5.1850681337546689</v>
      </c>
      <c r="Q10" s="127">
        <v>5.3405089485398376</v>
      </c>
      <c r="R10" s="127">
        <v>5.6932230861472846</v>
      </c>
      <c r="S10" s="127">
        <v>5.6171637990672236</v>
      </c>
      <c r="T10" s="127">
        <v>5.8716845771610569</v>
      </c>
      <c r="U10" s="127">
        <v>5.9488375512299854</v>
      </c>
      <c r="V10" s="127">
        <v>5.8073596665197211</v>
      </c>
      <c r="W10" s="127">
        <v>6.1046542132657251</v>
      </c>
      <c r="X10" s="127">
        <v>6.214947611899861</v>
      </c>
      <c r="Y10" s="127">
        <v>6.6082118434688688</v>
      </c>
      <c r="Z10" s="127">
        <v>6.5376804182830206</v>
      </c>
      <c r="AA10" s="127">
        <v>6.8684275459338817</v>
      </c>
      <c r="AB10" s="127">
        <v>7.0068620388457106</v>
      </c>
      <c r="AC10" s="127">
        <v>6.6963964123004232</v>
      </c>
      <c r="AD10" s="127">
        <v>7.2991739744887258</v>
      </c>
      <c r="AE10" s="127">
        <v>7.3226392624614967</v>
      </c>
      <c r="AF10" s="127">
        <v>7.5894495228951158</v>
      </c>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row>
    <row r="11" spans="1:88" ht="51" x14ac:dyDescent="0.2">
      <c r="B11" s="102">
        <f t="shared" si="0"/>
        <v>5</v>
      </c>
      <c r="C11" s="105" t="s">
        <v>218</v>
      </c>
      <c r="D11" s="56" t="s">
        <v>260</v>
      </c>
      <c r="E11" s="56" t="s">
        <v>43</v>
      </c>
      <c r="F11" s="56">
        <v>2</v>
      </c>
      <c r="H11" s="128">
        <v>2.9133987844024354</v>
      </c>
      <c r="I11" s="128">
        <v>1.9917301128931566</v>
      </c>
      <c r="J11" s="128">
        <v>0.32899077440007751</v>
      </c>
      <c r="K11" s="128">
        <v>0.43241736181107804</v>
      </c>
      <c r="L11" s="128">
        <v>0.50853199764033441</v>
      </c>
      <c r="M11" s="128">
        <v>0.46574397852989513</v>
      </c>
      <c r="N11" s="128">
        <v>22.707976059916007</v>
      </c>
      <c r="O11" s="128">
        <v>19.582098221667565</v>
      </c>
      <c r="P11" s="128">
        <v>16.602879046002982</v>
      </c>
      <c r="Q11" s="128">
        <v>13.501578702822666</v>
      </c>
      <c r="R11" s="128">
        <v>33.366882517221413</v>
      </c>
      <c r="S11" s="128">
        <v>33.257131264004634</v>
      </c>
      <c r="T11" s="128">
        <v>32.939969614889073</v>
      </c>
      <c r="U11" s="128">
        <v>32.511745070363759</v>
      </c>
      <c r="V11" s="128">
        <v>32.434619828356453</v>
      </c>
      <c r="W11" s="128">
        <v>26.345763331830589</v>
      </c>
      <c r="X11" s="128">
        <v>25.545926602988587</v>
      </c>
      <c r="Y11" s="128">
        <v>24.287841116363321</v>
      </c>
      <c r="Z11" s="128">
        <v>23.64708670839779</v>
      </c>
      <c r="AA11" s="128">
        <v>22.594587765974381</v>
      </c>
      <c r="AB11" s="128">
        <v>21.777579272860109</v>
      </c>
      <c r="AC11" s="128">
        <v>20.894374578043518</v>
      </c>
      <c r="AD11" s="128">
        <v>19.618397980373288</v>
      </c>
      <c r="AE11" s="128">
        <v>18.785287065191351</v>
      </c>
      <c r="AF11" s="128">
        <v>18.066877809742032</v>
      </c>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row>
    <row r="12" spans="1:88" x14ac:dyDescent="0.2"/>
    <row r="13" spans="1:88" x14ac:dyDescent="0.2"/>
    <row r="14" spans="1:88" x14ac:dyDescent="0.2"/>
    <row r="15" spans="1:88" ht="15" x14ac:dyDescent="0.25">
      <c r="B15" s="63" t="s">
        <v>332</v>
      </c>
      <c r="C15" s="43"/>
    </row>
    <row r="16" spans="1:88" x14ac:dyDescent="0.2">
      <c r="B16" s="43"/>
      <c r="C16" s="43"/>
    </row>
    <row r="17" spans="2:9" x14ac:dyDescent="0.2">
      <c r="B17" s="64"/>
      <c r="C17" s="43" t="s">
        <v>333</v>
      </c>
    </row>
    <row r="18" spans="2:9" x14ac:dyDescent="0.2">
      <c r="B18" s="43"/>
      <c r="C18" s="43"/>
    </row>
    <row r="19" spans="2:9" x14ac:dyDescent="0.2">
      <c r="B19" s="65"/>
      <c r="C19" s="43" t="s">
        <v>334</v>
      </c>
    </row>
    <row r="20" spans="2:9" x14ac:dyDescent="0.2"/>
    <row r="21" spans="2:9" x14ac:dyDescent="0.2"/>
    <row r="22" spans="2:9" x14ac:dyDescent="0.2"/>
    <row r="23" spans="2:9" s="43" customFormat="1" ht="15" x14ac:dyDescent="0.25">
      <c r="B23" s="161" t="s">
        <v>342</v>
      </c>
      <c r="C23" s="162"/>
      <c r="D23" s="162"/>
      <c r="E23" s="162"/>
      <c r="F23" s="162"/>
      <c r="G23" s="162"/>
      <c r="H23" s="162"/>
      <c r="I23" s="163"/>
    </row>
    <row r="24" spans="2:9" x14ac:dyDescent="0.2"/>
    <row r="25" spans="2:9" s="23" customFormat="1" ht="13.5" x14ac:dyDescent="0.2">
      <c r="B25" s="99" t="s">
        <v>330</v>
      </c>
      <c r="C25" s="164" t="s">
        <v>328</v>
      </c>
      <c r="D25" s="164"/>
      <c r="E25" s="164"/>
      <c r="F25" s="164"/>
      <c r="G25" s="164"/>
      <c r="H25" s="164"/>
      <c r="I25" s="164"/>
    </row>
    <row r="26" spans="2:9" s="23" customFormat="1" ht="76.900000000000006" customHeight="1" x14ac:dyDescent="0.2">
      <c r="B26" s="75">
        <v>1</v>
      </c>
      <c r="C26" s="152" t="s">
        <v>254</v>
      </c>
      <c r="D26" s="153"/>
      <c r="E26" s="153"/>
      <c r="F26" s="153"/>
      <c r="G26" s="153"/>
      <c r="H26" s="153"/>
      <c r="I26" s="153"/>
    </row>
    <row r="27" spans="2:9" s="23" customFormat="1" ht="54" customHeight="1" x14ac:dyDescent="0.2">
      <c r="B27" s="75">
        <v>2</v>
      </c>
      <c r="C27" s="152" t="s">
        <v>256</v>
      </c>
      <c r="D27" s="153"/>
      <c r="E27" s="153"/>
      <c r="F27" s="153"/>
      <c r="G27" s="153"/>
      <c r="H27" s="153"/>
      <c r="I27" s="153"/>
    </row>
    <row r="28" spans="2:9" s="23" customFormat="1" ht="58.15" customHeight="1" x14ac:dyDescent="0.2">
      <c r="B28" s="75">
        <v>3</v>
      </c>
      <c r="C28" s="152" t="s">
        <v>258</v>
      </c>
      <c r="D28" s="153"/>
      <c r="E28" s="153"/>
      <c r="F28" s="153"/>
      <c r="G28" s="153"/>
      <c r="H28" s="153"/>
      <c r="I28" s="153"/>
    </row>
    <row r="29" spans="2:9" s="23" customFormat="1" ht="61.15" customHeight="1" x14ac:dyDescent="0.2">
      <c r="B29" s="75">
        <v>4</v>
      </c>
      <c r="C29" s="152" t="s">
        <v>217</v>
      </c>
      <c r="D29" s="153"/>
      <c r="E29" s="153"/>
      <c r="F29" s="153"/>
      <c r="G29" s="153"/>
      <c r="H29" s="153"/>
      <c r="I29" s="153"/>
    </row>
    <row r="30" spans="2:9" s="23" customFormat="1" ht="58.5" customHeight="1" x14ac:dyDescent="0.2">
      <c r="B30" s="75">
        <v>5</v>
      </c>
      <c r="C30" s="152" t="s">
        <v>261</v>
      </c>
      <c r="D30" s="153"/>
      <c r="E30" s="153"/>
      <c r="F30" s="153"/>
      <c r="G30" s="153"/>
      <c r="H30" s="153"/>
      <c r="I30" s="153"/>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zEJacY8AfErd9fVBswytk7PhveWP0QQ+HVsIPVoAcE3Np0uWJNvITyyWTFcsStrycuX4seUUkYawJ5O4mO6uVA==" saltValue="tS3IAqKEDVtrtz2wpsFv/Q=="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Props1.xml><?xml version="1.0" encoding="utf-8"?>
<ds:datastoreItem xmlns:ds="http://schemas.openxmlformats.org/officeDocument/2006/customXml" ds:itemID="{4B6A640D-72E7-44CF-832B-5D123545C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0B505F09-1AD7-47E1-880A-1E18A344DD5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cp:lastPrinted>2019-08-28T07:55:17Z</cp:lastPrinted>
  <dcterms:created xsi:type="dcterms:W3CDTF">2017-04-19T07:39:06Z</dcterms:created>
  <dcterms:modified xsi:type="dcterms:W3CDTF">2019-08-28T07:55:29Z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9800</vt:r8>
  </property>
</Properties>
</file>