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artners/sites/MPC/WRMP/dWRMP Tables/Market Information dWRMP/Website MI Tables/"/>
    </mc:Choice>
  </mc:AlternateContent>
  <bookViews>
    <workbookView xWindow="0" yWindow="0" windowWidth="25200" windowHeight="11985"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2" l="1"/>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BP7" authorId="0" shapeId="0">
      <text>
        <r>
          <rPr>
            <b/>
            <sz val="9"/>
            <color indexed="81"/>
            <rFont val="Tahoma"/>
            <family val="2"/>
          </rPr>
          <t>MacDonald, Ken:</t>
        </r>
        <r>
          <rPr>
            <sz val="9"/>
            <color indexed="81"/>
            <rFont val="Tahoma"/>
            <family val="2"/>
          </rPr>
          <t xml:space="preserve">
note that these values are all global i.e. haven't been split down into per WRZ Ml/d or costs</t>
        </r>
      </text>
    </comment>
  </commentList>
</comments>
</file>

<file path=xl/sharedStrings.xml><?xml version="1.0" encoding="utf-8"?>
<sst xmlns="http://schemas.openxmlformats.org/spreadsheetml/2006/main" count="1424" uniqueCount="581">
  <si>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</si>
  <si>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</si>
  <si>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</si>
  <si>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</si>
  <si>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</si>
  <si>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</si>
  <si>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</si>
  <si>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</si>
  <si>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</si>
  <si>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</si>
  <si>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</si>
  <si>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</si>
  <si>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</si>
  <si>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</si>
  <si>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</si>
  <si>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</si>
  <si>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</si>
  <si>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</si>
  <si>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</si>
  <si>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</si>
  <si>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</si>
  <si>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</si>
  <si>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</si>
  <si>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</si>
  <si>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</si>
  <si>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</si>
  <si>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</si>
  <si>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</si>
  <si>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</si>
  <si>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</si>
  <si>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</si>
  <si>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</si>
  <si>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</si>
  <si>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</si>
  <si>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</si>
  <si>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</si>
  <si>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</si>
  <si>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</si>
  <si>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</si>
  <si>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</si>
  <si>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</si>
  <si>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</si>
  <si>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</si>
  <si>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</si>
  <si>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</si>
  <si>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</si>
  <si>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</si>
  <si>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</si>
  <si>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</si>
  <si>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</si>
  <si>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</si>
  <si>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</si>
  <si>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</si>
  <si>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</si>
  <si>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</si>
  <si>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</si>
  <si>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</si>
  <si>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</si>
  <si>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</si>
  <si>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</si>
  <si>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</si>
  <si>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</si>
  <si>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</si>
  <si>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</si>
  <si>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</si>
  <si>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</si>
  <si>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</si>
  <si>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</si>
  <si>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</si>
  <si>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</si>
  <si>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</si>
  <si>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</si>
  <si>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</si>
  <si>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</si>
  <si>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</si>
  <si>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</si>
  <si>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</si>
  <si>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</si>
  <si>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</si>
  <si>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</si>
  <si>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</si>
  <si>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</si>
  <si>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</si>
  <si>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</si>
  <si>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</si>
  <si>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</si>
  <si>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</si>
  <si>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</si>
  <si>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</si>
  <si>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</si>
  <si>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</si>
  <si>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</si>
  <si>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</si>
  <si>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</si>
  <si>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</si>
  <si>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</si>
  <si>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</si>
  <si>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</si>
  <si>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</si>
  <si>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</si>
  <si>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</si>
  <si>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</si>
  <si>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</si>
  <si>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</si>
  <si>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</si>
  <si>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</si>
  <si>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</si>
  <si>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</si>
  <si>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</si>
  <si>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</si>
  <si>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</si>
  <si>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</si>
  <si>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</si>
  <si>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</si>
  <si>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</si>
  <si>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</si>
  <si>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</si>
  <si>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</si>
  <si>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</si>
  <si>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</si>
  <si>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</si>
  <si>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</si>
  <si>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</si>
  <si>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</si>
  <si>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</si>
  <si>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</si>
  <si>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</si>
  <si>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</si>
  <si>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</si>
  <si>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</si>
  <si>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</si>
  <si>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</si>
  <si>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</si>
  <si>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</si>
  <si>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</si>
  <si>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</si>
  <si>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</si>
  <si>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</si>
  <si>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</si>
  <si>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</si>
  <si>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</si>
  <si>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</si>
  <si>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</si>
  <si>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</si>
  <si>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</si>
  <si>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</si>
  <si>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</si>
  <si>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</si>
  <si>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</si>
  <si>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</si>
  <si>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</si>
  <si>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</si>
  <si>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</si>
  <si>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</si>
  <si>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</si>
  <si>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</si>
  <si>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</si>
  <si>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</si>
  <si>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</si>
  <si>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</si>
  <si>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</si>
  <si>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</si>
  <si>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</si>
  <si>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</si>
  <si>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</si>
  <si>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</si>
  <si>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</si>
  <si>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</si>
  <si>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</si>
  <si>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</si>
  <si>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</si>
  <si>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</si>
  <si>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</si>
  <si>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</si>
  <si>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</si>
  <si>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</si>
  <si>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</si>
  <si>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</si>
  <si>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</si>
  <si>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</si>
  <si>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</si>
  <si>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</si>
  <si>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</si>
  <si>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</si>
  <si>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</si>
  <si>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</si>
  <si>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</si>
  <si>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</si>
  <si>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</si>
  <si>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</si>
  <si>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</si>
  <si>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</si>
  <si>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</si>
  <si>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</si>
  <si>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</si>
  <si>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</si>
  <si>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</si>
  <si>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</si>
  <si>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</si>
  <si>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</si>
  <si>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</si>
  <si>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</si>
  <si>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</si>
  <si>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</si>
  <si>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</si>
  <si>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</si>
  <si>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</si>
  <si>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</si>
  <si>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</si>
  <si>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</si>
  <si>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</si>
  <si>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</si>
  <si>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</si>
  <si>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</si>
  <si>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</si>
  <si>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</si>
  <si>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</si>
  <si>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</si>
  <si>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</si>
  <si>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</si>
  <si>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</si>
  <si>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</si>
  <si>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</si>
  <si>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</si>
  <si>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</si>
  <si>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</si>
  <si>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</si>
  <si>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</si>
  <si>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</si>
  <si>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</si>
  <si>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</si>
  <si>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</si>
  <si>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</si>
  <si>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</si>
  <si>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</si>
  <si>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</si>
  <si>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</si>
  <si>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</si>
  <si>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</si>
  <si>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</si>
  <si>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</si>
  <si>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</si>
  <si>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</si>
  <si>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</si>
  <si>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</si>
  <si>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</si>
  <si>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</si>
  <si>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</si>
  <si>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</si>
  <si>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</si>
  <si>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</si>
  <si>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</si>
  <si>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</si>
  <si>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</si>
  <si>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</si>
  <si>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</si>
  <si>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</si>
  <si>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</si>
  <si>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</si>
  <si>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</si>
  <si>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</si>
  <si>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</si>
  <si>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</si>
  <si>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</si>
  <si>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</si>
  <si>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</si>
  <si>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</si>
  <si>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</si>
  <si>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</si>
  <si>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</si>
  <si>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</si>
  <si>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</si>
  <si>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</si>
  <si>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</si>
  <si>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</si>
  <si>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</si>
  <si>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</si>
  <si>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</si>
  <si>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</si>
  <si>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</si>
  <si>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</si>
  <si>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</si>
  <si>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</si>
  <si>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</si>
  <si>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</si>
  <si>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</si>
  <si>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</si>
  <si>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</si>
  <si>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</si>
  <si>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</si>
  <si>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</si>
  <si>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</si>
  <si>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</si>
  <si>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</si>
  <si>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</si>
  <si>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</si>
  <si>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</si>
  <si>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</si>
  <si>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</si>
  <si>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</si>
  <si>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</si>
  <si>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</si>
  <si>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</si>
  <si>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</si>
  <si>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</si>
  <si>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</si>
  <si>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</si>
  <si>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</si>
  <si>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</si>
  <si>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</si>
  <si>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</si>
  <si>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</si>
  <si>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</si>
  <si>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</si>
  <si>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</si>
  <si>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</si>
  <si>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</si>
  <si>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</si>
  <si>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</si>
  <si>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</si>
  <si>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</si>
  <si>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</si>
  <si>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</si>
  <si>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</si>
  <si>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</si>
  <si>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</si>
  <si>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</si>
  <si>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</si>
  <si>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</si>
  <si>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</si>
  <si>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</si>
  <si>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</si>
  <si>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</si>
  <si>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</si>
  <si>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</si>
  <si>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</si>
  <si>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</si>
  <si>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</si>
  <si>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</si>
  <si>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</si>
  <si>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</si>
  <si>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</si>
  <si>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</si>
  <si>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</si>
  <si>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</si>
  <si>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</si>
  <si>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</si>
  <si>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</si>
  <si>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</si>
  <si>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</si>
  <si>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</si>
  <si>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</si>
  <si>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</si>
  <si>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</si>
  <si>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</si>
  <si>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</si>
  <si>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</si>
  <si>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</si>
  <si>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</si>
  <si>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</si>
  <si>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</si>
  <si>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</si>
  <si>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</si>
  <si>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</si>
  <si>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</si>
  <si>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</si>
  <si>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</si>
  <si>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</si>
  <si>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</si>
  <si>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</si>
  <si>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</si>
  <si>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</si>
  <si>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</si>
  <si>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</si>
  <si>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</si>
  <si>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</si>
  <si>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</si>
  <si>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</si>
  <si>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</si>
  <si>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</si>
  <si>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</si>
  <si>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</si>
  <si>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</si>
  <si>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</si>
  <si>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</si>
  <si>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</si>
  <si>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</si>
  <si>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</si>
  <si>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Severn Trent Water</t>
  </si>
  <si>
    <t>Strategic grid</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</si>
  <si>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</si>
  <si>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</si>
  <si>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</si>
  <si>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</si>
  <si>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</si>
  <si>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</si>
  <si>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</si>
  <si>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</si>
  <si>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</si>
  <si>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</si>
  <si>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</si>
  <si>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</si>
  <si>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</si>
  <si>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</si>
  <si>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</si>
  <si>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</si>
  <si>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</si>
  <si>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</si>
  <si>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</si>
  <si>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</si>
  <si>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</si>
  <si>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</si>
  <si>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</si>
  <si>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</si>
  <si>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Scheme 45</t>
  </si>
  <si>
    <t>Scheme 46</t>
  </si>
  <si>
    <t>Scheme 47</t>
  </si>
  <si>
    <t>Scheme 48</t>
  </si>
  <si>
    <t>Scheme 49</t>
  </si>
  <si>
    <t>Scheme 50</t>
  </si>
  <si>
    <t>Scheme 51</t>
  </si>
  <si>
    <t>Scheme 52</t>
  </si>
  <si>
    <t>Scheme 53</t>
  </si>
  <si>
    <t>Scheme 54</t>
  </si>
  <si>
    <t>Scheme 55</t>
  </si>
  <si>
    <t>Scheme 56</t>
  </si>
  <si>
    <t>Scheme 57</t>
  </si>
  <si>
    <t>Scheme 58</t>
  </si>
  <si>
    <t>Scheme 59</t>
  </si>
  <si>
    <t>Scheme 60</t>
  </si>
  <si>
    <t>Scheme 61</t>
  </si>
  <si>
    <t>Measures in table 10 are as follows:
(1) Demand savings restrictions drought measure (TUBs 5% demand saving and NEUBs additional 5% demand saving assumed)
(2) Avon and Leam Drought Permit/Order   
(3) River Derwent Drought Permit/Order for Ambergate and Ladybower
(4) Trimpley Drought Permit/Order
(5) Additional Drought Plan Actions Emergency Sources- only marginal benefit is included (not DO) as these are calculated outside of our Aquator model 
(6) No data entered- N/A for the WRZ 
We have given the sum of the DO benefits in cell H18</t>
  </si>
  <si>
    <t>High (&gt;10%)</t>
  </si>
  <si>
    <t>Zonal Constraint on DO, based on SW and GW Yields and network connectivity.  Failure point is during the 1975/76 drought in the centre of the grid.</t>
  </si>
  <si>
    <t>Not comenced but we have carried out pre-feasibility studies</t>
  </si>
  <si>
    <t xml:space="preserve">This is a conjunctive use WRZ i.e. it contains surface water and groundwater sources. We model the complexities of the zone in our Aquator model - refer to the draft water resources management plan (WRMP) that accompanies these tables for detailed information. The Peak District national Park intersects the North of this WRZ.  To discuss case specific constraints and considerations please use the contact details provided in the cover sheet.
</t>
  </si>
  <si>
    <t>As above</t>
  </si>
  <si>
    <t>Equivalent to 1 in 33 years</t>
  </si>
  <si>
    <t>Equivalent to 1 in 33 years - Refer to section A8 of dWRMP for line 8-10 data source</t>
  </si>
  <si>
    <t>From dWRMP table 1, column J</t>
  </si>
  <si>
    <t>We do not plan for rota cuts or standpipes. In an extremely severe drought we would consider using them but we do not have a planned frequency for this level of service.</t>
  </si>
  <si>
    <t>We have checked the data and our processes by carrying out 1st and 2nd line assurance from using internal, Severn Trent teams and 3rd line assurance by using external consultants (Jacobs).</t>
  </si>
  <si>
    <t>River Soar to support site B</t>
  </si>
  <si>
    <t>Draycote Reservoir capacity increase (Size A) with transfer main from site C to Coventry</t>
  </si>
  <si>
    <t>West area new raw water storage with site U enhancement and deployment infrastructure upgrades</t>
  </si>
  <si>
    <t>Site Q enhancements with new supported abstractions from the River Derwent</t>
  </si>
  <si>
    <t>Site Q enhancements supported by raw water augmentation of the River Trent</t>
  </si>
  <si>
    <t>Site P expansion</t>
  </si>
  <si>
    <t>BH raw water transfer to site Q with site Q enhancements</t>
  </si>
  <si>
    <t>Site C output increase using additional and supported abstractions from the River Avon</t>
  </si>
  <si>
    <t>Site C and site U output increase using additional and supported abstractions from the River Avon</t>
  </si>
  <si>
    <t>River Severn raw water import to site U and site P</t>
  </si>
  <si>
    <t>River Severn raw water import to site U</t>
  </si>
  <si>
    <t>Raw water import from CRT to site C</t>
  </si>
  <si>
    <t>Site E expansion and transfer main supported by raw water augmentation of the River Trent</t>
  </si>
  <si>
    <t>Raw water augmentation of Staunton Harold Reservoir with site Q enhancements</t>
  </si>
  <si>
    <t>River Severn to site C mutual support solution with supported River Avon abstractions - Size DA (Lower)</t>
  </si>
  <si>
    <t>River Severn to site C mutual support solution with supported River Avon abstractions - Size CB (Mid)</t>
  </si>
  <si>
    <t>River Severn to site C mutual support solution with supported River Avon abstractions - Size AA (Upper)</t>
  </si>
  <si>
    <t>Site R to Baslow pipeline capacity increase</t>
  </si>
  <si>
    <t>Site R to Ambergate transfer solution</t>
  </si>
  <si>
    <t>Site R to Ambergate pipeline capacity increase</t>
  </si>
  <si>
    <t>Site R to Grindleford pipeline capacity increase</t>
  </si>
  <si>
    <t>Carsington to sites L, J and F</t>
  </si>
  <si>
    <t>Carsington to sites L, J, F and E</t>
  </si>
  <si>
    <t>Carsington to sites L, F and E</t>
  </si>
  <si>
    <t>Site U and site P upgrades supported by River Severn raw water storage capacity increase</t>
  </si>
  <si>
    <t>Site J expansion</t>
  </si>
  <si>
    <t>Site F expansion</t>
  </si>
  <si>
    <t>Site E expansion and transfer main</t>
  </si>
  <si>
    <t>River Trent to site Q transfer with site Q enhancements</t>
  </si>
  <si>
    <t>Carsington Reservoir support to site Q with site Q enhancements</t>
  </si>
  <si>
    <t>Blackbrook Reservoir to support site B</t>
  </si>
  <si>
    <t>Thornton Reservoir to support site B</t>
  </si>
  <si>
    <t>Blackbrook Reservoir and Thornton Reservoir to support site B</t>
  </si>
  <si>
    <t>River Severn to site C mutual support solution - Size BC (Upper)</t>
  </si>
  <si>
    <t>River Severn to site C mutual support solution - Size EB (Mid)</t>
  </si>
  <si>
    <t>River Severn to site C mutual support solution - Size FA (Lower)</t>
  </si>
  <si>
    <t>Site I enhancements</t>
  </si>
  <si>
    <t>Site C enhancements</t>
  </si>
  <si>
    <t>Site Q enhancements</t>
  </si>
  <si>
    <t>Site B enhancements</t>
  </si>
  <si>
    <t>Potable water import to site R with site R to Ambergate pipeline capacity increase</t>
  </si>
  <si>
    <t>WRMP19</t>
  </si>
  <si>
    <t>NA</t>
  </si>
  <si>
    <t>FutureConsultation@severntrent.co.uk</t>
  </si>
  <si>
    <t xml:space="preserve">Works 1 – 7 Ml/d (to the nearest Ml/d) – GW4
Works 2 – 2 Ml/d (to the nearest Ml/d) – GW5
Works 3 –5 Ml/d (to the nearest Ml/d) – GW4
Works 4 – 0 Ml/d – SW5 - treatment constraint
Works 5 – 2 Ml/d (to the nearest Ml/d) – GW4
Works 6 –0 Ml/d – SW4 -  treatment constraint
Works 7 – 0 Ml/d – SW4 -  treatment constraint
Works 8 – 15 Ml/d – SW4
Works 9 – 60 Ml/d – SW4 -  treatment constraint
Works 10 – 5 Ml/d – SW4
Works 11 – 0 Ml/d – SW4 -  treatment constraint
Works 12 – 0 Ml/d – SW4 -  treatment constraint
Works 13 – 0 Ml/d – SW4 -  treatment constraint
Works 14 – 0 Ml/d – SW4 -  treatment constraint
Works 15 – 0 Ml/d – SW3 -  treatment constraint
Works 16 – 0 Ml/d – SW4 -  treatment constraint
Works 17 – 0 Ml/d – SW4 -  treatment constraint
Works 18 – 0 Ml/d – SW4 -  treatment constraint
We also have other GW works in this zone, but they are &lt; 10 Ml/d.
We have not assessed climate change when estimating the spare capacity in this zone. Note that the groundwater works would need investment to be suitable to treat any surface water.We have assigned the WTW category that the works will be in by 2020. </t>
  </si>
  <si>
    <t>Refer to map. Strategic Grid is by far the largest WRZ in the region. It includes the whole of Worcestershire, Warwickshire, Leicestershire and Derbyshire. It also covers large parts of the West Midlands, Gloucestershire (excluding Forest &amp; Stroud), and Shropshire. Notable cities in the zone include Birmingham, Derby, Leicester, Coventry, Worcester, and the majority of Gloucester.</t>
  </si>
  <si>
    <t>See link to map on WRMP19 webpage</t>
  </si>
  <si>
    <t>Dry Year Annual Average</t>
  </si>
  <si>
    <t>No more than 3 in 100 Temporary Use Bans</t>
  </si>
  <si>
    <t>Watery Lane BHs asset and water treatment enhancements</t>
  </si>
  <si>
    <t>Waverly Road BHs asset and water treatment enhancements</t>
  </si>
  <si>
    <t>Broomleys BHs asset and water treatment enhancements</t>
  </si>
  <si>
    <t>Maximise deployment from Diddlebury WTW and Munslow BH</t>
  </si>
  <si>
    <t>Ladyflatte BHs asset and water treatment enhancements</t>
  </si>
  <si>
    <t>Haseley Spring source asset and WTW enhancement</t>
  </si>
  <si>
    <t>Birmingham BHs conversion to potable supply</t>
  </si>
  <si>
    <t>Stanford Reservoir capacity increase (Size A)</t>
  </si>
  <si>
    <t>Lower Shustoke capacity increase (Size A)</t>
  </si>
  <si>
    <t>Whitacre Reservoir capacity increase (Size A)</t>
  </si>
  <si>
    <t>New source and treatment at Linacre reservoir</t>
  </si>
  <si>
    <t>East Midlands raw water storage (Site CQ) including new WTW</t>
  </si>
  <si>
    <t>East Midlands raw water storage (Site CHQ) including new WTW</t>
  </si>
  <si>
    <t>East Midlands existing raw water storage (Site ER) including new WTW and infrastructure</t>
  </si>
  <si>
    <t>New WTW on the River Severn near Ombersley, Shropshire</t>
  </si>
  <si>
    <t>New WTW on the River Severn near Ombersley with raw water imports into the River Severn</t>
  </si>
  <si>
    <t>Potable water import to Chesterfield</t>
  </si>
  <si>
    <t>Active Leakage Control</t>
  </si>
  <si>
    <t>Home water efficiency checks including social housing</t>
  </si>
  <si>
    <t>Enhanced Metering</t>
  </si>
  <si>
    <t>CRO06</t>
  </si>
  <si>
    <t>BHS01</t>
  </si>
  <si>
    <t>BHS02</t>
  </si>
  <si>
    <t>BHS05</t>
  </si>
  <si>
    <t>BHS06</t>
  </si>
  <si>
    <t>BHS07</t>
  </si>
  <si>
    <t>BHS11</t>
  </si>
  <si>
    <t>BHS15</t>
  </si>
  <si>
    <t>DAM01</t>
  </si>
  <si>
    <t>DAM02</t>
  </si>
  <si>
    <t>DAM03</t>
  </si>
  <si>
    <t>DAM07</t>
  </si>
  <si>
    <t>DAM11</t>
  </si>
  <si>
    <t>LIN01</t>
  </si>
  <si>
    <t>MEL41</t>
  </si>
  <si>
    <t>MEL47</t>
  </si>
  <si>
    <t>WTW05</t>
  </si>
  <si>
    <t>WTW06</t>
  </si>
  <si>
    <t>WTW07</t>
  </si>
  <si>
    <t>WTW08</t>
  </si>
  <si>
    <t>DAM12</t>
  </si>
  <si>
    <t>WTW30</t>
  </si>
  <si>
    <t>MEL39</t>
  </si>
  <si>
    <t>RAW08</t>
  </si>
  <si>
    <t>RAW09</t>
  </si>
  <si>
    <t>VYR01</t>
  </si>
  <si>
    <t>VYR02</t>
  </si>
  <si>
    <t>RAW02</t>
  </si>
  <si>
    <t>WIL05</t>
  </si>
  <si>
    <t>MEL37</t>
  </si>
  <si>
    <t>RAW11</t>
  </si>
  <si>
    <t>RAW13</t>
  </si>
  <si>
    <t>RAW14</t>
  </si>
  <si>
    <t>BAM02</t>
  </si>
  <si>
    <t>RIV01</t>
  </si>
  <si>
    <t>BAM04</t>
  </si>
  <si>
    <t>BAM05</t>
  </si>
  <si>
    <t>BAM01</t>
  </si>
  <si>
    <t>BAM03</t>
  </si>
  <si>
    <t>CARSC01</t>
  </si>
  <si>
    <t>CARSC02</t>
  </si>
  <si>
    <t>CARSC03</t>
  </si>
  <si>
    <t>CLYWB01</t>
  </si>
  <si>
    <t>OGS01</t>
  </si>
  <si>
    <t>LIT01</t>
  </si>
  <si>
    <t>WIL02</t>
  </si>
  <si>
    <t>MEL23</t>
  </si>
  <si>
    <t>MEL29</t>
  </si>
  <si>
    <t>CRO04</t>
  </si>
  <si>
    <t>CRO05</t>
  </si>
  <si>
    <t>CRO07</t>
  </si>
  <si>
    <t>RAW12</t>
  </si>
  <si>
    <t>RAW15</t>
  </si>
  <si>
    <t>RAW16</t>
  </si>
  <si>
    <t>DOR02</t>
  </si>
  <si>
    <t>DOR05</t>
  </si>
  <si>
    <t>DOR07</t>
  </si>
  <si>
    <t>DOR08</t>
  </si>
  <si>
    <t>WE003</t>
  </si>
  <si>
    <t>SW enhancement</t>
  </si>
  <si>
    <t>GW enhancement</t>
  </si>
  <si>
    <t>Reservoir enlargement</t>
  </si>
  <si>
    <t>New reservoir</t>
  </si>
  <si>
    <t>SW new</t>
  </si>
  <si>
    <t>Effluent reuse</t>
  </si>
  <si>
    <t>Bulk supply</t>
  </si>
  <si>
    <t>Demand</t>
  </si>
  <si>
    <t>Y</t>
  </si>
  <si>
    <t>N</t>
  </si>
  <si>
    <t>2030-31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</si>
</sst>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7">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51">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8" xfId="1" applyFont="1" applyFill="1" applyBorder="1" applyAlignment="1">
      <alignment vertical="center"/>
    </xf>
    <xf numFmtId="0" fontId="7" fillId="4" borderId="8" xfId="1" applyFont="1" applyFill="1" applyBorder="1" applyAlignment="1">
      <alignment vertical="center"/>
    </xf>
    <xf numFmtId="14" fontId="4" fillId="4" borderId="8" xfId="1" applyNumberFormat="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17" fontId="4" fillId="4" borderId="4" xfId="1" applyNumberFormat="1" applyFont="1" applyFill="1" applyBorder="1" applyAlignment="1" applyProtection="1">
      <alignment horizontal="lef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left"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9" xfId="1" applyFont="1" applyFill="1" applyBorder="1" applyAlignment="1" applyProtection="1">
      <alignment vertical="center"/>
      <protection hidden="1"/>
    </xf>
    <xf numFmtId="0" fontId="9" fillId="3" borderId="20"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8" xfId="1" applyFont="1" applyBorder="1" applyAlignment="1" applyProtection="1">
      <alignment horizontal="center" vertical="center" wrapText="1"/>
      <protection hidden="1"/>
    </xf>
    <xf numFmtId="0" fontId="4" fillId="0" borderId="8" xfId="1" applyFont="1" applyBorder="1" applyAlignment="1" applyProtection="1">
      <alignment horizontal="left" vertical="center" wrapText="1" readingOrder="1"/>
      <protection hidden="1"/>
    </xf>
    <xf numFmtId="0" fontId="4" fillId="0" borderId="12"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7" fillId="4" borderId="8" xfId="1" applyFont="1" applyFill="1" applyBorder="1" applyAlignment="1" applyProtection="1">
      <alignment horizontal="center" vertical="center"/>
      <protection hidden="1"/>
    </xf>
    <xf numFmtId="0" fontId="7" fillId="4" borderId="8" xfId="1" applyFont="1" applyFill="1" applyBorder="1" applyAlignment="1" applyProtection="1">
      <alignment horizontal="left" vertical="center"/>
      <protection hidden="1"/>
    </xf>
    <xf numFmtId="9" fontId="7" fillId="4" borderId="8" xfId="1" applyNumberFormat="1" applyFont="1" applyFill="1" applyBorder="1" applyAlignment="1" applyProtection="1">
      <alignment horizontal="center" vertical="center"/>
      <protection hidden="1"/>
    </xf>
    <xf numFmtId="0" fontId="17" fillId="0" borderId="0" xfId="2" applyProtection="1">
      <protection hidden="1"/>
    </xf>
    <xf numFmtId="2" fontId="7" fillId="4" borderId="8" xfId="1" applyNumberFormat="1" applyFont="1" applyFill="1" applyBorder="1" applyAlignment="1" applyProtection="1">
      <alignment horizontal="center" vertical="center"/>
      <protection hidden="1"/>
    </xf>
    <xf numFmtId="0" fontId="7" fillId="4" borderId="8" xfId="1" applyFont="1" applyFill="1" applyBorder="1" applyAlignment="1" applyProtection="1">
      <alignment horizontal="center" vertical="center" wrapText="1"/>
      <protection hidden="1"/>
    </xf>
    <xf numFmtId="0" fontId="4" fillId="0" borderId="12" xfId="1" applyFont="1" applyBorder="1" applyAlignment="1" applyProtection="1">
      <alignment horizontal="left" vertical="center" wrapText="1" readingOrder="1"/>
      <protection hidden="1"/>
    </xf>
    <xf numFmtId="0" fontId="4" fillId="0" borderId="12" xfId="0" applyFont="1" applyBorder="1" applyAlignment="1" applyProtection="1">
      <alignment vertical="center" wrapText="1"/>
      <protection hidden="1"/>
    </xf>
    <xf numFmtId="0" fontId="0" fillId="0" borderId="0" xfId="0" applyFont="1" applyAlignment="1" applyProtection="1">
      <alignment horizontal="left"/>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left"/>
      <protection hidden="1"/>
    </xf>
    <xf numFmtId="0" fontId="4" fillId="0" borderId="8"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8"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left" vertical="center" wrapText="1"/>
      <protection hidden="1"/>
    </xf>
    <xf numFmtId="0" fontId="16" fillId="9" borderId="20" xfId="0" applyFont="1" applyFill="1" applyBorder="1" applyAlignment="1" applyProtection="1">
      <alignment horizontal="center" vertical="center" wrapText="1"/>
      <protection hidden="1"/>
    </xf>
    <xf numFmtId="0" fontId="16" fillId="9" borderId="19" xfId="0" applyFont="1" applyFill="1" applyBorder="1" applyAlignment="1" applyProtection="1">
      <alignment horizontal="center" vertical="center" wrapText="1"/>
      <protection hidden="1"/>
    </xf>
    <xf numFmtId="0" fontId="4" fillId="10" borderId="21" xfId="0" applyFont="1" applyFill="1" applyBorder="1" applyAlignment="1" applyProtection="1">
      <alignment vertical="center" wrapText="1"/>
      <protection hidden="1"/>
    </xf>
    <xf numFmtId="0" fontId="4" fillId="10" borderId="22"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3" xfId="0" applyBorder="1" applyAlignment="1" applyProtection="1">
      <alignment horizontal="center" vertical="center"/>
      <protection hidden="1"/>
    </xf>
    <xf numFmtId="0" fontId="4" fillId="0" borderId="24" xfId="1" applyFont="1" applyBorder="1" applyAlignment="1" applyProtection="1">
      <alignment vertical="center" wrapText="1"/>
      <protection hidden="1"/>
    </xf>
    <xf numFmtId="0" fontId="4" fillId="0" borderId="13"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3" xfId="1" applyNumberFormat="1" applyFont="1" applyFill="1" applyBorder="1" applyAlignment="1" applyProtection="1">
      <alignment vertical="center"/>
      <protection hidden="1"/>
    </xf>
    <xf numFmtId="0" fontId="7" fillId="7" borderId="14" xfId="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0" fillId="0" borderId="25" xfId="0" applyBorder="1" applyAlignment="1" applyProtection="1">
      <alignment horizontal="center" vertical="center"/>
      <protection hidden="1"/>
    </xf>
    <xf numFmtId="0" fontId="14" fillId="0" borderId="17" xfId="0" applyFont="1" applyFill="1" applyBorder="1" applyAlignment="1" applyProtection="1">
      <alignment vertical="center" wrapText="1"/>
      <protection hidden="1"/>
    </xf>
    <xf numFmtId="0" fontId="14" fillId="0" borderId="8" xfId="0" applyFont="1" applyFill="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7" fillId="7" borderId="8" xfId="1" applyFont="1" applyFill="1" applyBorder="1" applyAlignment="1" applyProtection="1">
      <alignment vertical="center"/>
      <protection hidden="1"/>
    </xf>
    <xf numFmtId="2" fontId="7" fillId="4" borderId="8" xfId="1" applyNumberFormat="1" applyFont="1" applyFill="1" applyBorder="1" applyAlignment="1" applyProtection="1">
      <alignment vertical="center"/>
      <protection hidden="1"/>
    </xf>
    <xf numFmtId="0" fontId="15" fillId="0" borderId="8"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8" xfId="0" applyBorder="1" applyAlignment="1" applyProtection="1">
      <alignment horizontal="center" vertical="center"/>
      <protection hidden="1"/>
    </xf>
    <xf numFmtId="0" fontId="4" fillId="0" borderId="13" xfId="1" applyFont="1" applyBorder="1" applyAlignment="1" applyProtection="1">
      <alignment vertical="center" wrapText="1"/>
      <protection hidden="1"/>
    </xf>
    <xf numFmtId="0" fontId="4" fillId="0" borderId="26" xfId="1" applyFont="1" applyBorder="1" applyAlignment="1" applyProtection="1">
      <alignment horizontal="center" vertical="center" wrapText="1"/>
      <protection hidden="1"/>
    </xf>
    <xf numFmtId="0" fontId="4" fillId="0" borderId="8" xfId="1" applyFont="1" applyBorder="1" applyAlignment="1" applyProtection="1">
      <alignment vertical="center" wrapText="1"/>
      <protection hidden="1"/>
    </xf>
    <xf numFmtId="0" fontId="7" fillId="4" borderId="13" xfId="1" applyFont="1" applyFill="1" applyBorder="1" applyAlignment="1" applyProtection="1">
      <alignment vertical="center"/>
      <protection hidden="1"/>
    </xf>
    <xf numFmtId="164" fontId="7" fillId="4" borderId="13" xfId="1" applyNumberFormat="1" applyFont="1" applyFill="1" applyBorder="1" applyAlignment="1" applyProtection="1">
      <alignment vertical="center"/>
      <protection hidden="1"/>
    </xf>
    <xf numFmtId="9" fontId="7" fillId="4" borderId="8" xfId="1" applyNumberFormat="1" applyFont="1" applyFill="1" applyBorder="1" applyAlignment="1" applyProtection="1">
      <alignment vertical="center"/>
      <protection hidden="1"/>
    </xf>
    <xf numFmtId="0" fontId="3" fillId="3" borderId="9"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8" xfId="1" applyFont="1" applyFill="1" applyBorder="1" applyAlignment="1" applyProtection="1">
      <alignment vertical="center"/>
      <protection hidden="1"/>
    </xf>
    <xf numFmtId="0" fontId="9" fillId="3" borderId="11" xfId="1" applyFont="1" applyFill="1" applyBorder="1" applyAlignment="1" applyProtection="1">
      <alignment vertical="center"/>
      <protection hidden="1"/>
    </xf>
    <xf numFmtId="1" fontId="7" fillId="4" borderId="13" xfId="1" applyNumberFormat="1" applyFont="1" applyFill="1" applyBorder="1" applyAlignment="1" applyProtection="1">
      <alignment vertical="center" wrapText="1"/>
      <protection hidden="1"/>
    </xf>
    <xf numFmtId="1" fontId="7" fillId="4" borderId="13" xfId="1" applyNumberFormat="1" applyFont="1" applyFill="1" applyBorder="1" applyAlignment="1" applyProtection="1">
      <alignment vertical="center"/>
      <protection hidden="1"/>
    </xf>
    <xf numFmtId="0" fontId="7" fillId="4" borderId="13" xfId="1" applyFont="1" applyFill="1" applyBorder="1" applyAlignment="1" applyProtection="1">
      <alignment vertical="center" wrapText="1"/>
      <protection hidden="1"/>
    </xf>
    <xf numFmtId="164" fontId="7" fillId="4" borderId="13" xfId="1" applyNumberFormat="1" applyFont="1" applyFill="1" applyBorder="1" applyAlignment="1" applyProtection="1">
      <alignment vertical="center" wrapText="1"/>
      <protection hidden="1"/>
    </xf>
    <xf numFmtId="2" fontId="7" fillId="4" borderId="13" xfId="1" applyNumberFormat="1" applyFont="1" applyFill="1" applyBorder="1" applyAlignment="1" applyProtection="1">
      <alignment vertical="center" wrapText="1"/>
      <protection hidden="1"/>
    </xf>
    <xf numFmtId="0" fontId="17" fillId="4" borderId="4" xfId="2" applyFill="1" applyBorder="1" applyAlignment="1" applyProtection="1">
      <alignment horizontal="left" vertical="center" wrapText="1"/>
      <protection hidden="1"/>
    </xf>
    <xf numFmtId="0" fontId="2" fillId="2" borderId="0" xfId="1" applyFont="1" applyFill="1" applyBorder="1" applyAlignment="1">
      <alignment horizontal="left" vertical="center"/>
    </xf>
    <xf numFmtId="0" fontId="4" fillId="0" borderId="8" xfId="0" applyFont="1" applyBorder="1" applyAlignment="1" applyProtection="1">
      <alignment horizontal="left" vertical="center" wrapText="1"/>
      <protection hidden="1"/>
    </xf>
    <xf numFmtId="0" fontId="4" fillId="0" borderId="12" xfId="1" applyFont="1" applyBorder="1" applyAlignment="1" applyProtection="1">
      <alignment horizontal="left" vertical="center" wrapText="1"/>
      <protection hidden="1"/>
    </xf>
    <xf numFmtId="0" fontId="4" fillId="0" borderId="16"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3" fillId="3" borderId="9" xfId="1" applyFont="1" applyFill="1" applyBorder="1" applyAlignment="1" applyProtection="1">
      <alignment horizontal="left" vertical="center"/>
      <protection hidden="1"/>
    </xf>
    <xf numFmtId="0" fontId="3" fillId="3" borderId="10" xfId="1" applyFont="1" applyFill="1" applyBorder="1" applyAlignment="1" applyProtection="1">
      <alignment horizontal="left" vertical="center"/>
      <protection hidden="1"/>
    </xf>
    <xf numFmtId="0" fontId="11" fillId="0" borderId="8" xfId="1" applyFont="1" applyFill="1" applyBorder="1" applyAlignment="1" applyProtection="1">
      <alignment horizontal="left" vertical="center"/>
      <protection hidden="1"/>
    </xf>
    <xf numFmtId="0" fontId="9" fillId="3" borderId="18" xfId="1" applyFont="1" applyFill="1" applyBorder="1" applyAlignment="1" applyProtection="1">
      <alignment horizontal="left" vertical="center"/>
      <protection hidden="1"/>
    </xf>
    <xf numFmtId="0" fontId="9" fillId="3" borderId="11" xfId="1" applyFont="1" applyFill="1" applyBorder="1" applyAlignment="1" applyProtection="1">
      <alignment horizontal="left" vertical="center"/>
      <protection hidden="1"/>
    </xf>
    <xf numFmtId="0" fontId="9" fillId="3" borderId="12" xfId="0" applyFont="1" applyFill="1" applyBorder="1" applyAlignment="1" applyProtection="1">
      <alignment horizontal="left" vertical="top"/>
      <protection hidden="1"/>
    </xf>
    <xf numFmtId="0" fontId="9" fillId="3" borderId="16"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4" fillId="0" borderId="8" xfId="0" applyFont="1" applyBorder="1" applyAlignment="1" applyProtection="1">
      <alignment horizontal="left" vertical="top"/>
      <protection hidden="1"/>
    </xf>
    <xf numFmtId="0" fontId="4" fillId="0" borderId="8" xfId="1" applyFont="1" applyBorder="1" applyAlignment="1" applyProtection="1">
      <alignment horizontal="left" vertical="center" wrapText="1"/>
      <protection hidden="1"/>
    </xf>
    <xf numFmtId="0" fontId="4" fillId="0" borderId="8" xfId="1" applyFont="1" applyBorder="1" applyAlignment="1" applyProtection="1">
      <alignment vertical="center" wrapText="1"/>
      <protection hidden="1"/>
    </xf>
    <xf numFmtId="0" fontId="4" fillId="0" borderId="8"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2" xfId="0" applyFont="1" applyFill="1" applyBorder="1" applyAlignment="1" applyProtection="1">
      <alignment horizontal="left"/>
      <protection hidden="1"/>
    </xf>
    <xf numFmtId="0" fontId="9" fillId="3" borderId="16"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15" fillId="0" borderId="8" xfId="1" applyFont="1" applyFill="1" applyBorder="1" applyAlignment="1" applyProtection="1">
      <alignment horizontal="center" vertical="center"/>
      <protection hidden="1"/>
    </xf>
    <xf numFmtId="0" fontId="11" fillId="0" borderId="9" xfId="1" applyFont="1" applyFill="1" applyBorder="1" applyAlignment="1" applyProtection="1">
      <alignment horizontal="left"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3" fillId="3" borderId="19"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9" xfId="1" applyFont="1" applyFill="1" applyBorder="1" applyAlignment="1" applyProtection="1">
      <alignment horizontal="left"/>
      <protection hidden="1"/>
    </xf>
    <xf numFmtId="0" fontId="3" fillId="3" borderId="19"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3">
    <cellStyle name="Hyperlink" xfId="2" builtinId="8"/>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71125</xdr:colOff>
      <xdr:row>5</xdr:row>
      <xdr:rowOff>127000</xdr:rowOff>
    </xdr:from>
    <xdr:to>
      <xdr:col>4</xdr:col>
      <xdr:colOff>3481916</xdr:colOff>
      <xdr:row>14</xdr:row>
      <xdr:rowOff>656168</xdr:rowOff>
    </xdr:to>
    <xdr:pic>
      <xdr:nvPicPr>
        <xdr:cNvPr id="5" name="Picture 4"/>
        <xdr:cNvPicPr>
          <a:picLocks noChangeAspect="1"/>
        </xdr:cNvPicPr>
      </xdr:nvPicPr>
      <xdr:blipFill>
        <a:blip xmlns:r="http://schemas.openxmlformats.org/officeDocument/2006/relationships" r:embed="rId1"/>
        <a:stretch>
          <a:fillRect/>
        </a:stretch>
      </xdr:blipFill>
      <xdr:spPr>
        <a:xfrm>
          <a:off x="8728292" y="1545167"/>
          <a:ext cx="3410791" cy="3407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90" zoomScaleNormal="90" workbookViewId="0">
      <selection activeCell="C13" sqref="C13"/>
    </sheetView>
  </sheetViews>
  <sheetFormatPr defaultColWidth="0" defaultRowHeight="13.9" customHeight="1" zeroHeight="1" x14ac:dyDescent="0.2"/>
  <cols>
    <col min="1" max="1" width="1.75" style="8" customWidth="1"/>
    <col min="2" max="2" width="51.25" style="8" customWidth="1"/>
    <col min="3" max="3" width="56.375" style="8" customWidth="1"/>
    <col min="4" max="4" width="4.125" style="8" customWidth="1"/>
    <col min="5" max="5" width="47.875" style="8" customWidth="1"/>
    <col min="6" max="7" width="8.75" style="8" customWidth="1"/>
    <col min="8" max="16384" width="8.75" style="8" hidden="1"/>
  </cols>
  <sheetData>
    <row r="1" spans="1:7" ht="20.25" x14ac:dyDescent="0.2">
      <c r="B1" s="9" t="s">
        <v>0</v>
      </c>
      <c r="C1" s="10" t="str">
        <f>C5</f>
        <v>Severn Trent Water</v>
      </c>
    </row>
    <row r="2" spans="1:7" ht="12" customHeight="1" thickBot="1" x14ac:dyDescent="0.25"/>
    <row r="3" spans="1:7" ht="51.75" thickBot="1" x14ac:dyDescent="0.25">
      <c r="B3" s="11" t="s">
        <v>1</v>
      </c>
      <c r="C3" s="12" t="s">
        <v>383</v>
      </c>
      <c r="E3" s="13"/>
    </row>
    <row r="4" spans="1:7" ht="12" customHeight="1" thickBot="1" x14ac:dyDescent="0.25">
      <c r="B4" s="14"/>
      <c r="C4" s="15"/>
    </row>
    <row r="5" spans="1:7" ht="16.5" x14ac:dyDescent="0.2">
      <c r="B5" s="16" t="s">
        <v>2</v>
      </c>
      <c r="C5" s="17" t="s">
        <v>388</v>
      </c>
      <c r="E5" s="18" t="s">
        <v>3</v>
      </c>
    </row>
    <row r="6" spans="1:7" ht="17.25" thickBot="1" x14ac:dyDescent="0.25">
      <c r="B6" s="19" t="s">
        <v>328</v>
      </c>
      <c r="C6" s="20" t="s">
        <v>389</v>
      </c>
      <c r="E6" s="21"/>
    </row>
    <row r="7" spans="1:7" ht="12" customHeight="1" thickBot="1" x14ac:dyDescent="0.25">
      <c r="A7" s="22"/>
      <c r="B7" s="23"/>
      <c r="C7" s="24"/>
      <c r="D7" s="22"/>
      <c r="E7" s="25"/>
      <c r="F7" s="22"/>
      <c r="G7" s="22"/>
    </row>
    <row r="8" spans="1:7" ht="17.25" thickBot="1" x14ac:dyDescent="0.25">
      <c r="B8" s="16" t="s">
        <v>4</v>
      </c>
      <c r="C8" s="17" t="s">
        <v>483</v>
      </c>
      <c r="E8" s="21"/>
    </row>
    <row r="9" spans="1:7" ht="17.25" thickBot="1" x14ac:dyDescent="0.25">
      <c r="B9" s="26" t="s">
        <v>5</v>
      </c>
      <c r="C9" s="27">
        <v>43132</v>
      </c>
      <c r="E9" s="21"/>
    </row>
    <row r="10" spans="1:7" ht="17.25" thickBot="1" x14ac:dyDescent="0.25">
      <c r="B10" s="19" t="s">
        <v>6</v>
      </c>
      <c r="C10" s="17" t="s">
        <v>484</v>
      </c>
      <c r="E10" s="21"/>
    </row>
    <row r="11" spans="1:7" ht="12" customHeight="1" thickBot="1" x14ac:dyDescent="0.25">
      <c r="A11" s="22"/>
      <c r="B11" s="23"/>
      <c r="C11" s="24"/>
      <c r="D11" s="22"/>
      <c r="E11" s="25"/>
      <c r="F11" s="22"/>
      <c r="G11" s="22"/>
    </row>
    <row r="12" spans="1:7" ht="49.5" x14ac:dyDescent="0.2">
      <c r="B12" s="16" t="s">
        <v>7</v>
      </c>
      <c r="C12" s="119" t="s">
        <v>485</v>
      </c>
      <c r="E12" s="21"/>
    </row>
    <row r="13" spans="1:7" ht="72.75" customHeight="1" thickBot="1" x14ac:dyDescent="0.25">
      <c r="B13" s="19" t="s">
        <v>8</v>
      </c>
      <c r="C13" s="20" t="s">
        <v>488</v>
      </c>
      <c r="E13" s="21"/>
    </row>
    <row r="14" spans="1:7" ht="12" customHeight="1" thickBot="1" x14ac:dyDescent="0.35">
      <c r="B14" s="28"/>
      <c r="C14" s="29"/>
      <c r="E14" s="21"/>
    </row>
    <row r="15" spans="1:7" ht="59.45" customHeight="1" thickBot="1" x14ac:dyDescent="0.25">
      <c r="B15" s="30" t="s">
        <v>9</v>
      </c>
      <c r="C15" s="31" t="s">
        <v>441</v>
      </c>
      <c r="E15" s="13"/>
    </row>
    <row r="16" spans="1:7" ht="12" customHeight="1" x14ac:dyDescent="0.2">
      <c r="B16" s="14"/>
      <c r="C16" s="15"/>
    </row>
    <row r="17" spans="2:6" ht="17.25" thickBot="1" x14ac:dyDescent="0.25">
      <c r="B17" s="18" t="s">
        <v>11</v>
      </c>
    </row>
    <row r="18" spans="2:6" ht="15.75" thickBot="1" x14ac:dyDescent="0.3">
      <c r="E18" s="32" t="s">
        <v>10</v>
      </c>
      <c r="F18" s="33"/>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O2owZLlRTFoNae4rRTixB1UhtZ8qvEiRnfQnUp4LajFkFEXn0ho0KQsSBKcd36qCMEEHDjlvE2KRHGjoNk4ImQ==" saltValue="h0TM8hR8NFw2jyZcGxb+xg==" spinCount="100000" sheet="1" objects="1" scenarios="1"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P73"/>
  <sheetViews>
    <sheetView showGridLines="0" tabSelected="1" topLeftCell="A4" zoomScale="85" zoomScaleNormal="85" workbookViewId="0">
      <selection activeCell="O12" sqref="O12"/>
    </sheetView>
  </sheetViews>
  <sheetFormatPr defaultColWidth="14.75" defaultRowHeight="14.25" zeroHeight="1" x14ac:dyDescent="0.2"/>
  <cols>
    <col min="1" max="1" width="2.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8" width="18.375" style="8" customWidth="1"/>
    <col min="9" max="9" width="24.75" style="8" customWidth="1"/>
    <col min="10" max="11" width="11.875" style="8" customWidth="1"/>
    <col min="12" max="12" width="10.75" style="8" customWidth="1"/>
    <col min="13" max="13" width="11.5" style="8" customWidth="1"/>
    <col min="14" max="27" width="10.75" style="8" customWidth="1"/>
    <col min="28" max="28" width="11.375" style="8" customWidth="1"/>
    <col min="29" max="30" width="8.75" style="8" customWidth="1"/>
    <col min="31" max="31" width="10.625" style="8" customWidth="1"/>
    <col min="32" max="32" width="12.875" style="8" customWidth="1"/>
    <col min="33" max="37" width="8.75" style="8" customWidth="1"/>
    <col min="38" max="38" width="10.125" style="8" customWidth="1"/>
    <col min="39" max="40" width="10.75" style="8" customWidth="1"/>
    <col min="41" max="49" width="8.75" style="8" customWidth="1"/>
    <col min="50" max="50" width="11.75" style="8" customWidth="1"/>
    <col min="51" max="55" width="8.75" style="8" customWidth="1"/>
    <col min="56" max="68" width="9.125" style="8" bestFit="1" customWidth="1"/>
    <col min="69" max="16384" width="14.75" style="8"/>
  </cols>
  <sheetData>
    <row r="1" spans="2:68" ht="20.25" x14ac:dyDescent="0.2">
      <c r="B1" s="150" t="s">
        <v>264</v>
      </c>
      <c r="C1" s="150"/>
      <c r="D1" s="150"/>
      <c r="E1" s="150"/>
      <c r="F1" s="150"/>
    </row>
    <row r="2" spans="2:68" ht="15" thickBot="1" x14ac:dyDescent="0.25"/>
    <row r="3" spans="2:68" ht="17.25" thickBot="1" x14ac:dyDescent="0.25">
      <c r="B3" s="125" t="s">
        <v>2</v>
      </c>
      <c r="C3" s="126"/>
      <c r="D3" s="142" t="str">
        <f>'Cover sheet'!C5</f>
        <v>Severn Trent Water</v>
      </c>
      <c r="E3" s="143"/>
      <c r="F3" s="144"/>
    </row>
    <row r="4" spans="2:68" ht="17.25" thickBot="1" x14ac:dyDescent="0.25">
      <c r="B4" s="125" t="s">
        <v>328</v>
      </c>
      <c r="C4" s="126"/>
      <c r="D4" s="142" t="str">
        <f>'Cover sheet'!C6</f>
        <v>Strategic grid</v>
      </c>
      <c r="E4" s="143"/>
      <c r="F4" s="144"/>
    </row>
    <row r="5" spans="2:68" ht="15.75" thickBot="1" x14ac:dyDescent="0.25">
      <c r="C5" s="110"/>
      <c r="D5" s="111"/>
    </row>
    <row r="6" spans="2:68" ht="15" thickBot="1" x14ac:dyDescent="0.25">
      <c r="B6" s="112" t="s">
        <v>332</v>
      </c>
      <c r="C6" s="113" t="s">
        <v>19</v>
      </c>
      <c r="D6" s="44" t="s">
        <v>20</v>
      </c>
      <c r="E6" s="44" t="s">
        <v>21</v>
      </c>
      <c r="F6" s="46" t="s">
        <v>331</v>
      </c>
      <c r="H6" s="44" t="s">
        <v>308</v>
      </c>
      <c r="I6" s="44" t="s">
        <v>309</v>
      </c>
      <c r="J6" s="44" t="s">
        <v>310</v>
      </c>
      <c r="K6" s="44" t="s">
        <v>311</v>
      </c>
      <c r="L6" s="44" t="s">
        <v>312</v>
      </c>
      <c r="M6" s="44" t="s">
        <v>313</v>
      </c>
      <c r="N6" s="44" t="s">
        <v>314</v>
      </c>
      <c r="O6" s="44" t="s">
        <v>315</v>
      </c>
      <c r="P6" s="44" t="s">
        <v>316</v>
      </c>
      <c r="Q6" s="44" t="s">
        <v>317</v>
      </c>
      <c r="R6" s="44" t="s">
        <v>318</v>
      </c>
      <c r="S6" s="44" t="s">
        <v>319</v>
      </c>
      <c r="T6" s="44" t="s">
        <v>320</v>
      </c>
      <c r="U6" s="44" t="s">
        <v>321</v>
      </c>
      <c r="V6" s="44" t="s">
        <v>322</v>
      </c>
      <c r="W6" s="44" t="s">
        <v>323</v>
      </c>
      <c r="X6" s="44" t="s">
        <v>324</v>
      </c>
      <c r="Y6" s="44" t="s">
        <v>325</v>
      </c>
      <c r="Z6" s="44" t="s">
        <v>326</v>
      </c>
      <c r="AA6" s="44" t="s">
        <v>327</v>
      </c>
      <c r="AB6" s="44" t="s">
        <v>390</v>
      </c>
      <c r="AC6" s="44" t="s">
        <v>391</v>
      </c>
      <c r="AD6" s="44" t="s">
        <v>392</v>
      </c>
      <c r="AE6" s="44" t="s">
        <v>393</v>
      </c>
      <c r="AF6" s="44" t="s">
        <v>394</v>
      </c>
      <c r="AG6" s="44" t="s">
        <v>395</v>
      </c>
      <c r="AH6" s="44" t="s">
        <v>396</v>
      </c>
      <c r="AI6" s="44" t="s">
        <v>397</v>
      </c>
      <c r="AJ6" s="44" t="s">
        <v>398</v>
      </c>
      <c r="AK6" s="44" t="s">
        <v>399</v>
      </c>
      <c r="AL6" s="44" t="s">
        <v>400</v>
      </c>
      <c r="AM6" s="44" t="s">
        <v>401</v>
      </c>
      <c r="AN6" s="44" t="s">
        <v>402</v>
      </c>
      <c r="AO6" s="44" t="s">
        <v>403</v>
      </c>
      <c r="AP6" s="44" t="s">
        <v>404</v>
      </c>
      <c r="AQ6" s="44" t="s">
        <v>405</v>
      </c>
      <c r="AR6" s="44" t="s">
        <v>406</v>
      </c>
      <c r="AS6" s="44" t="s">
        <v>407</v>
      </c>
      <c r="AT6" s="44" t="s">
        <v>408</v>
      </c>
      <c r="AU6" s="44" t="s">
        <v>409</v>
      </c>
      <c r="AV6" s="44" t="s">
        <v>410</v>
      </c>
      <c r="AW6" s="44" t="s">
        <v>411</v>
      </c>
      <c r="AX6" s="44" t="s">
        <v>412</v>
      </c>
      <c r="AY6" s="44" t="s">
        <v>413</v>
      </c>
      <c r="AZ6" s="44" t="s">
        <v>414</v>
      </c>
      <c r="BA6" s="44" t="s">
        <v>415</v>
      </c>
      <c r="BB6" s="44" t="s">
        <v>416</v>
      </c>
      <c r="BC6" s="44" t="s">
        <v>417</v>
      </c>
      <c r="BD6" s="44" t="s">
        <v>418</v>
      </c>
      <c r="BE6" s="44" t="s">
        <v>419</v>
      </c>
      <c r="BF6" s="44" t="s">
        <v>420</v>
      </c>
      <c r="BG6" s="44" t="s">
        <v>421</v>
      </c>
      <c r="BH6" s="44" t="s">
        <v>422</v>
      </c>
      <c r="BI6" s="44" t="s">
        <v>423</v>
      </c>
      <c r="BJ6" s="44" t="s">
        <v>424</v>
      </c>
      <c r="BK6" s="44" t="s">
        <v>425</v>
      </c>
      <c r="BL6" s="44" t="s">
        <v>426</v>
      </c>
      <c r="BM6" s="44" t="s">
        <v>427</v>
      </c>
      <c r="BN6" s="44" t="s">
        <v>428</v>
      </c>
      <c r="BO6" s="44" t="s">
        <v>429</v>
      </c>
      <c r="BP6" s="44" t="s">
        <v>430</v>
      </c>
    </row>
    <row r="7" spans="2:68" ht="132" x14ac:dyDescent="0.2">
      <c r="B7" s="99">
        <v>1</v>
      </c>
      <c r="C7" s="100" t="s">
        <v>265</v>
      </c>
      <c r="D7" s="93" t="s">
        <v>266</v>
      </c>
      <c r="E7" s="93" t="s">
        <v>267</v>
      </c>
      <c r="F7" s="93" t="s">
        <v>24</v>
      </c>
      <c r="H7" s="114" t="s">
        <v>442</v>
      </c>
      <c r="I7" s="114" t="s">
        <v>491</v>
      </c>
      <c r="J7" s="114" t="s">
        <v>492</v>
      </c>
      <c r="K7" s="114" t="s">
        <v>493</v>
      </c>
      <c r="L7" s="114" t="s">
        <v>494</v>
      </c>
      <c r="M7" s="114" t="s">
        <v>495</v>
      </c>
      <c r="N7" s="114" t="s">
        <v>496</v>
      </c>
      <c r="O7" s="114" t="s">
        <v>497</v>
      </c>
      <c r="P7" s="114" t="s">
        <v>498</v>
      </c>
      <c r="Q7" s="114" t="s">
        <v>499</v>
      </c>
      <c r="R7" s="114" t="s">
        <v>500</v>
      </c>
      <c r="S7" s="114" t="s">
        <v>443</v>
      </c>
      <c r="T7" s="114" t="s">
        <v>444</v>
      </c>
      <c r="U7" s="114" t="s">
        <v>501</v>
      </c>
      <c r="V7" s="114" t="s">
        <v>445</v>
      </c>
      <c r="W7" s="114" t="s">
        <v>446</v>
      </c>
      <c r="X7" s="114" t="s">
        <v>502</v>
      </c>
      <c r="Y7" s="114" t="s">
        <v>503</v>
      </c>
      <c r="Z7" s="114" t="s">
        <v>504</v>
      </c>
      <c r="AA7" s="114" t="s">
        <v>505</v>
      </c>
      <c r="AB7" s="114" t="s">
        <v>506</v>
      </c>
      <c r="AC7" s="114" t="s">
        <v>447</v>
      </c>
      <c r="AD7" s="114" t="s">
        <v>448</v>
      </c>
      <c r="AE7" s="114" t="s">
        <v>449</v>
      </c>
      <c r="AF7" s="114" t="s">
        <v>450</v>
      </c>
      <c r="AG7" s="114" t="s">
        <v>451</v>
      </c>
      <c r="AH7" s="114" t="s">
        <v>452</v>
      </c>
      <c r="AI7" s="114" t="s">
        <v>453</v>
      </c>
      <c r="AJ7" s="114" t="s">
        <v>454</v>
      </c>
      <c r="AK7" s="114" t="s">
        <v>455</v>
      </c>
      <c r="AL7" s="114" t="s">
        <v>458</v>
      </c>
      <c r="AM7" s="114" t="s">
        <v>457</v>
      </c>
      <c r="AN7" s="114" t="s">
        <v>456</v>
      </c>
      <c r="AO7" s="114" t="s">
        <v>482</v>
      </c>
      <c r="AP7" s="114" t="s">
        <v>507</v>
      </c>
      <c r="AQ7" s="114" t="s">
        <v>459</v>
      </c>
      <c r="AR7" s="114" t="s">
        <v>460</v>
      </c>
      <c r="AS7" s="114" t="s">
        <v>461</v>
      </c>
      <c r="AT7" s="114" t="s">
        <v>462</v>
      </c>
      <c r="AU7" s="114" t="s">
        <v>463</v>
      </c>
      <c r="AV7" s="114" t="s">
        <v>465</v>
      </c>
      <c r="AW7" s="114" t="s">
        <v>464</v>
      </c>
      <c r="AX7" s="114" t="s">
        <v>466</v>
      </c>
      <c r="AY7" s="114" t="s">
        <v>467</v>
      </c>
      <c r="AZ7" s="114" t="s">
        <v>468</v>
      </c>
      <c r="BA7" s="114" t="s">
        <v>469</v>
      </c>
      <c r="BB7" s="114" t="s">
        <v>470</v>
      </c>
      <c r="BC7" s="114" t="s">
        <v>471</v>
      </c>
      <c r="BD7" s="114" t="s">
        <v>472</v>
      </c>
      <c r="BE7" s="114" t="s">
        <v>473</v>
      </c>
      <c r="BF7" s="114" t="s">
        <v>474</v>
      </c>
      <c r="BG7" s="114" t="s">
        <v>475</v>
      </c>
      <c r="BH7" s="114" t="s">
        <v>476</v>
      </c>
      <c r="BI7" s="114" t="s">
        <v>477</v>
      </c>
      <c r="BJ7" s="114" t="s">
        <v>478</v>
      </c>
      <c r="BK7" s="114" t="s">
        <v>479</v>
      </c>
      <c r="BL7" s="114" t="s">
        <v>480</v>
      </c>
      <c r="BM7" s="114" t="s">
        <v>481</v>
      </c>
      <c r="BN7" s="114" t="s">
        <v>508</v>
      </c>
      <c r="BO7" s="114" t="s">
        <v>509</v>
      </c>
      <c r="BP7" s="114" t="s">
        <v>510</v>
      </c>
    </row>
    <row r="8" spans="2:68" ht="38.25" x14ac:dyDescent="0.2">
      <c r="B8" s="99">
        <v>2</v>
      </c>
      <c r="C8" s="102" t="s">
        <v>268</v>
      </c>
      <c r="D8" s="93" t="s">
        <v>269</v>
      </c>
      <c r="E8" s="93" t="s">
        <v>267</v>
      </c>
      <c r="F8" s="93" t="s">
        <v>24</v>
      </c>
      <c r="H8" s="114" t="s">
        <v>511</v>
      </c>
      <c r="I8" s="114" t="s">
        <v>512</v>
      </c>
      <c r="J8" s="114" t="s">
        <v>513</v>
      </c>
      <c r="K8" s="114" t="s">
        <v>514</v>
      </c>
      <c r="L8" s="114" t="s">
        <v>515</v>
      </c>
      <c r="M8" s="114" t="s">
        <v>516</v>
      </c>
      <c r="N8" s="114" t="s">
        <v>517</v>
      </c>
      <c r="O8" s="114" t="s">
        <v>518</v>
      </c>
      <c r="P8" s="114" t="s">
        <v>519</v>
      </c>
      <c r="Q8" s="114" t="s">
        <v>520</v>
      </c>
      <c r="R8" s="114" t="s">
        <v>521</v>
      </c>
      <c r="S8" s="114" t="s">
        <v>522</v>
      </c>
      <c r="T8" s="114" t="s">
        <v>523</v>
      </c>
      <c r="U8" s="114" t="s">
        <v>524</v>
      </c>
      <c r="V8" s="114" t="s">
        <v>525</v>
      </c>
      <c r="W8" s="114" t="s">
        <v>526</v>
      </c>
      <c r="X8" s="115" t="s">
        <v>527</v>
      </c>
      <c r="Y8" s="115" t="s">
        <v>528</v>
      </c>
      <c r="Z8" s="115" t="s">
        <v>529</v>
      </c>
      <c r="AA8" s="115" t="s">
        <v>530</v>
      </c>
      <c r="AB8" s="114" t="s">
        <v>531</v>
      </c>
      <c r="AC8" s="114" t="s">
        <v>532</v>
      </c>
      <c r="AD8" s="114" t="s">
        <v>533</v>
      </c>
      <c r="AE8" s="114" t="s">
        <v>534</v>
      </c>
      <c r="AF8" s="114" t="s">
        <v>535</v>
      </c>
      <c r="AG8" s="114" t="s">
        <v>536</v>
      </c>
      <c r="AH8" s="114" t="s">
        <v>537</v>
      </c>
      <c r="AI8" s="114" t="s">
        <v>538</v>
      </c>
      <c r="AJ8" s="114" t="s">
        <v>539</v>
      </c>
      <c r="AK8" s="114" t="s">
        <v>540</v>
      </c>
      <c r="AL8" s="114" t="s">
        <v>541</v>
      </c>
      <c r="AM8" s="114" t="s">
        <v>542</v>
      </c>
      <c r="AN8" s="114" t="s">
        <v>543</v>
      </c>
      <c r="AO8" s="114" t="s">
        <v>544</v>
      </c>
      <c r="AP8" s="114" t="s">
        <v>545</v>
      </c>
      <c r="AQ8" s="114" t="s">
        <v>546</v>
      </c>
      <c r="AR8" s="114" t="s">
        <v>547</v>
      </c>
      <c r="AS8" s="114" t="s">
        <v>548</v>
      </c>
      <c r="AT8" s="114" t="s">
        <v>549</v>
      </c>
      <c r="AU8" s="114" t="s">
        <v>550</v>
      </c>
      <c r="AV8" s="114" t="s">
        <v>551</v>
      </c>
      <c r="AW8" s="114" t="s">
        <v>552</v>
      </c>
      <c r="AX8" s="114" t="s">
        <v>553</v>
      </c>
      <c r="AY8" s="114" t="s">
        <v>554</v>
      </c>
      <c r="AZ8" s="114" t="s">
        <v>555</v>
      </c>
      <c r="BA8" s="114" t="s">
        <v>556</v>
      </c>
      <c r="BB8" s="114" t="s">
        <v>557</v>
      </c>
      <c r="BC8" s="114" t="s">
        <v>558</v>
      </c>
      <c r="BD8" s="114" t="s">
        <v>559</v>
      </c>
      <c r="BE8" s="114" t="s">
        <v>560</v>
      </c>
      <c r="BF8" s="114" t="s">
        <v>561</v>
      </c>
      <c r="BG8" s="114" t="s">
        <v>562</v>
      </c>
      <c r="BH8" s="114" t="s">
        <v>563</v>
      </c>
      <c r="BI8" s="114" t="s">
        <v>564</v>
      </c>
      <c r="BJ8" s="114" t="s">
        <v>565</v>
      </c>
      <c r="BK8" s="114" t="s">
        <v>566</v>
      </c>
      <c r="BL8" s="114" t="s">
        <v>567</v>
      </c>
      <c r="BM8" s="114" t="s">
        <v>568</v>
      </c>
      <c r="BN8" s="114">
        <v>0</v>
      </c>
      <c r="BO8" s="114" t="s">
        <v>569</v>
      </c>
      <c r="BP8" s="114">
        <v>0</v>
      </c>
    </row>
    <row r="9" spans="2:68" ht="38.25" x14ac:dyDescent="0.2">
      <c r="B9" s="99">
        <v>3</v>
      </c>
      <c r="C9" s="102" t="s">
        <v>271</v>
      </c>
      <c r="D9" s="93" t="s">
        <v>272</v>
      </c>
      <c r="E9" s="93" t="s">
        <v>267</v>
      </c>
      <c r="F9" s="93" t="s">
        <v>24</v>
      </c>
      <c r="H9" s="114" t="s">
        <v>570</v>
      </c>
      <c r="I9" s="114" t="s">
        <v>571</v>
      </c>
      <c r="J9" s="114" t="s">
        <v>571</v>
      </c>
      <c r="K9" s="114" t="s">
        <v>571</v>
      </c>
      <c r="L9" s="114" t="s">
        <v>571</v>
      </c>
      <c r="M9" s="114" t="s">
        <v>571</v>
      </c>
      <c r="N9" s="114" t="s">
        <v>571</v>
      </c>
      <c r="O9" s="114" t="s">
        <v>571</v>
      </c>
      <c r="P9" s="114" t="s">
        <v>572</v>
      </c>
      <c r="Q9" s="114" t="s">
        <v>572</v>
      </c>
      <c r="R9" s="114" t="s">
        <v>572</v>
      </c>
      <c r="S9" s="114" t="s">
        <v>572</v>
      </c>
      <c r="T9" s="114" t="s">
        <v>573</v>
      </c>
      <c r="U9" s="114" t="s">
        <v>574</v>
      </c>
      <c r="V9" s="114" t="s">
        <v>570</v>
      </c>
      <c r="W9" s="114" t="s">
        <v>575</v>
      </c>
      <c r="X9" s="115" t="s">
        <v>573</v>
      </c>
      <c r="Y9" s="115" t="s">
        <v>573</v>
      </c>
      <c r="Z9" s="115" t="s">
        <v>573</v>
      </c>
      <c r="AA9" s="115" t="s">
        <v>574</v>
      </c>
      <c r="AB9" s="114" t="s">
        <v>574</v>
      </c>
      <c r="AC9" s="114" t="s">
        <v>570</v>
      </c>
      <c r="AD9" s="114" t="s">
        <v>571</v>
      </c>
      <c r="AE9" s="114" t="s">
        <v>575</v>
      </c>
      <c r="AF9" s="114" t="s">
        <v>575</v>
      </c>
      <c r="AG9" s="114" t="s">
        <v>576</v>
      </c>
      <c r="AH9" s="114" t="s">
        <v>576</v>
      </c>
      <c r="AI9" s="114" t="s">
        <v>574</v>
      </c>
      <c r="AJ9" s="114" t="s">
        <v>575</v>
      </c>
      <c r="AK9" s="114" t="s">
        <v>575</v>
      </c>
      <c r="AL9" s="114" t="s">
        <v>576</v>
      </c>
      <c r="AM9" s="114" t="s">
        <v>576</v>
      </c>
      <c r="AN9" s="114" t="s">
        <v>576</v>
      </c>
      <c r="AO9" s="114" t="s">
        <v>576</v>
      </c>
      <c r="AP9" s="114" t="s">
        <v>576</v>
      </c>
      <c r="AQ9" s="114" t="s">
        <v>576</v>
      </c>
      <c r="AR9" s="114" t="s">
        <v>576</v>
      </c>
      <c r="AS9" s="114" t="s">
        <v>576</v>
      </c>
      <c r="AT9" s="114" t="s">
        <v>576</v>
      </c>
      <c r="AU9" s="114" t="s">
        <v>572</v>
      </c>
      <c r="AV9" s="114" t="s">
        <v>572</v>
      </c>
      <c r="AW9" s="114" t="s">
        <v>572</v>
      </c>
      <c r="AX9" s="114" t="s">
        <v>572</v>
      </c>
      <c r="AY9" s="114" t="s">
        <v>570</v>
      </c>
      <c r="AZ9" s="114" t="s">
        <v>570</v>
      </c>
      <c r="BA9" s="114" t="s">
        <v>570</v>
      </c>
      <c r="BB9" s="114" t="s">
        <v>570</v>
      </c>
      <c r="BC9" s="114" t="s">
        <v>570</v>
      </c>
      <c r="BD9" s="114" t="s">
        <v>570</v>
      </c>
      <c r="BE9" s="114" t="s">
        <v>570</v>
      </c>
      <c r="BF9" s="114" t="s">
        <v>570</v>
      </c>
      <c r="BG9" s="114" t="s">
        <v>576</v>
      </c>
      <c r="BH9" s="114" t="s">
        <v>576</v>
      </c>
      <c r="BI9" s="114" t="s">
        <v>576</v>
      </c>
      <c r="BJ9" s="114" t="s">
        <v>570</v>
      </c>
      <c r="BK9" s="114" t="s">
        <v>570</v>
      </c>
      <c r="BL9" s="114" t="s">
        <v>570</v>
      </c>
      <c r="BM9" s="114" t="s">
        <v>570</v>
      </c>
      <c r="BN9" s="114" t="s">
        <v>577</v>
      </c>
      <c r="BO9" s="114" t="s">
        <v>577</v>
      </c>
      <c r="BP9" s="114" t="s">
        <v>577</v>
      </c>
    </row>
    <row r="10" spans="2:68" ht="38.25" x14ac:dyDescent="0.2">
      <c r="B10" s="99">
        <v>4</v>
      </c>
      <c r="C10" s="102" t="s">
        <v>274</v>
      </c>
      <c r="D10" s="93" t="s">
        <v>275</v>
      </c>
      <c r="E10" s="93" t="s">
        <v>276</v>
      </c>
      <c r="F10" s="93" t="s">
        <v>24</v>
      </c>
      <c r="H10" s="114" t="s">
        <v>578</v>
      </c>
      <c r="I10" s="114" t="s">
        <v>579</v>
      </c>
      <c r="J10" s="114" t="s">
        <v>579</v>
      </c>
      <c r="K10" s="114" t="s">
        <v>579</v>
      </c>
      <c r="L10" s="114" t="s">
        <v>578</v>
      </c>
      <c r="M10" s="114" t="s">
        <v>578</v>
      </c>
      <c r="N10" s="114" t="s">
        <v>579</v>
      </c>
      <c r="O10" s="114" t="s">
        <v>578</v>
      </c>
      <c r="P10" s="114" t="s">
        <v>578</v>
      </c>
      <c r="Q10" s="114" t="s">
        <v>578</v>
      </c>
      <c r="R10" s="114" t="s">
        <v>578</v>
      </c>
      <c r="S10" s="114" t="s">
        <v>578</v>
      </c>
      <c r="T10" s="114" t="s">
        <v>579</v>
      </c>
      <c r="U10" s="114" t="s">
        <v>579</v>
      </c>
      <c r="V10" s="114" t="s">
        <v>579</v>
      </c>
      <c r="W10" s="114" t="s">
        <v>579</v>
      </c>
      <c r="X10" s="115" t="s">
        <v>578</v>
      </c>
      <c r="Y10" s="115" t="s">
        <v>579</v>
      </c>
      <c r="Z10" s="115" t="s">
        <v>579</v>
      </c>
      <c r="AA10" s="115" t="s">
        <v>579</v>
      </c>
      <c r="AB10" s="114" t="s">
        <v>579</v>
      </c>
      <c r="AC10" s="114" t="s">
        <v>579</v>
      </c>
      <c r="AD10" s="114" t="s">
        <v>579</v>
      </c>
      <c r="AE10" s="114" t="s">
        <v>579</v>
      </c>
      <c r="AF10" s="114" t="s">
        <v>579</v>
      </c>
      <c r="AG10" s="114" t="s">
        <v>579</v>
      </c>
      <c r="AH10" s="114" t="s">
        <v>579</v>
      </c>
      <c r="AI10" s="114" t="s">
        <v>579</v>
      </c>
      <c r="AJ10" s="114" t="s">
        <v>578</v>
      </c>
      <c r="AK10" s="114" t="s">
        <v>579</v>
      </c>
      <c r="AL10" s="114" t="s">
        <v>579</v>
      </c>
      <c r="AM10" s="114" t="s">
        <v>579</v>
      </c>
      <c r="AN10" s="114" t="s">
        <v>579</v>
      </c>
      <c r="AO10" s="114" t="s">
        <v>579</v>
      </c>
      <c r="AP10" s="114" t="s">
        <v>579</v>
      </c>
      <c r="AQ10" s="114" t="s">
        <v>578</v>
      </c>
      <c r="AR10" s="114" t="s">
        <v>579</v>
      </c>
      <c r="AS10" s="114" t="s">
        <v>579</v>
      </c>
      <c r="AT10" s="114" t="s">
        <v>579</v>
      </c>
      <c r="AU10" s="114" t="s">
        <v>579</v>
      </c>
      <c r="AV10" s="114" t="s">
        <v>579</v>
      </c>
      <c r="AW10" s="114" t="s">
        <v>579</v>
      </c>
      <c r="AX10" s="114" t="s">
        <v>579</v>
      </c>
      <c r="AY10" s="114" t="s">
        <v>579</v>
      </c>
      <c r="AZ10" s="114" t="s">
        <v>578</v>
      </c>
      <c r="BA10" s="114" t="s">
        <v>579</v>
      </c>
      <c r="BB10" s="114" t="s">
        <v>579</v>
      </c>
      <c r="BC10" s="114" t="s">
        <v>578</v>
      </c>
      <c r="BD10" s="114" t="s">
        <v>579</v>
      </c>
      <c r="BE10" s="114" t="s">
        <v>578</v>
      </c>
      <c r="BF10" s="114" t="s">
        <v>579</v>
      </c>
      <c r="BG10" s="114" t="s">
        <v>579</v>
      </c>
      <c r="BH10" s="114" t="s">
        <v>579</v>
      </c>
      <c r="BI10" s="114" t="s">
        <v>579</v>
      </c>
      <c r="BJ10" s="114" t="s">
        <v>578</v>
      </c>
      <c r="BK10" s="114" t="s">
        <v>578</v>
      </c>
      <c r="BL10" s="114" t="s">
        <v>579</v>
      </c>
      <c r="BM10" s="114" t="s">
        <v>578</v>
      </c>
      <c r="BN10" s="114" t="s">
        <v>578</v>
      </c>
      <c r="BO10" s="114" t="s">
        <v>578</v>
      </c>
      <c r="BP10" s="114" t="s">
        <v>578</v>
      </c>
    </row>
    <row r="11" spans="2:68" ht="38.25" x14ac:dyDescent="0.2">
      <c r="B11" s="99">
        <v>5</v>
      </c>
      <c r="C11" s="102" t="s">
        <v>278</v>
      </c>
      <c r="D11" s="93" t="s">
        <v>279</v>
      </c>
      <c r="E11" s="93" t="s">
        <v>48</v>
      </c>
      <c r="F11" s="93" t="s">
        <v>24</v>
      </c>
      <c r="H11" s="114" t="s">
        <v>580</v>
      </c>
      <c r="I11" s="114" t="s">
        <v>63</v>
      </c>
      <c r="J11" s="114" t="s">
        <v>63</v>
      </c>
      <c r="K11" s="114" t="s">
        <v>63</v>
      </c>
      <c r="L11" s="114" t="s">
        <v>63</v>
      </c>
      <c r="M11" s="114" t="s">
        <v>63</v>
      </c>
      <c r="N11" s="114" t="s">
        <v>63</v>
      </c>
      <c r="O11" s="114" t="s">
        <v>63</v>
      </c>
      <c r="P11" s="114" t="s">
        <v>63</v>
      </c>
      <c r="Q11" s="114" t="s">
        <v>63</v>
      </c>
      <c r="R11" s="114" t="s">
        <v>63</v>
      </c>
      <c r="S11" s="114" t="s">
        <v>63</v>
      </c>
      <c r="T11" s="114" t="s">
        <v>73</v>
      </c>
      <c r="U11" s="114" t="s">
        <v>580</v>
      </c>
      <c r="V11" s="114" t="s">
        <v>63</v>
      </c>
      <c r="W11" s="114" t="s">
        <v>63</v>
      </c>
      <c r="X11" s="115" t="s">
        <v>580</v>
      </c>
      <c r="Y11" s="115" t="s">
        <v>580</v>
      </c>
      <c r="Z11" s="115" t="s">
        <v>580</v>
      </c>
      <c r="AA11" s="115" t="s">
        <v>580</v>
      </c>
      <c r="AB11" s="114" t="s">
        <v>580</v>
      </c>
      <c r="AC11" s="114" t="s">
        <v>63</v>
      </c>
      <c r="AD11" s="114" t="s">
        <v>63</v>
      </c>
      <c r="AE11" s="114" t="s">
        <v>580</v>
      </c>
      <c r="AF11" s="114" t="s">
        <v>580</v>
      </c>
      <c r="AG11" s="114" t="s">
        <v>63</v>
      </c>
      <c r="AH11" s="114" t="s">
        <v>63</v>
      </c>
      <c r="AI11" s="114" t="s">
        <v>580</v>
      </c>
      <c r="AJ11" s="114" t="s">
        <v>63</v>
      </c>
      <c r="AK11" s="114" t="s">
        <v>63</v>
      </c>
      <c r="AL11" s="114" t="s">
        <v>73</v>
      </c>
      <c r="AM11" s="114" t="s">
        <v>73</v>
      </c>
      <c r="AN11" s="114" t="s">
        <v>580</v>
      </c>
      <c r="AO11" s="114" t="s">
        <v>63</v>
      </c>
      <c r="AP11" s="114" t="s">
        <v>63</v>
      </c>
      <c r="AQ11" s="114" t="s">
        <v>63</v>
      </c>
      <c r="AR11" s="114" t="s">
        <v>580</v>
      </c>
      <c r="AS11" s="114" t="s">
        <v>63</v>
      </c>
      <c r="AT11" s="114" t="s">
        <v>63</v>
      </c>
      <c r="AU11" s="114" t="s">
        <v>73</v>
      </c>
      <c r="AV11" s="114" t="s">
        <v>73</v>
      </c>
      <c r="AW11" s="114" t="s">
        <v>73</v>
      </c>
      <c r="AX11" s="114" t="s">
        <v>73</v>
      </c>
      <c r="AY11" s="114" t="s">
        <v>63</v>
      </c>
      <c r="AZ11" s="114" t="s">
        <v>63</v>
      </c>
      <c r="BA11" s="114" t="s">
        <v>63</v>
      </c>
      <c r="BB11" s="114" t="s">
        <v>63</v>
      </c>
      <c r="BC11" s="114" t="s">
        <v>63</v>
      </c>
      <c r="BD11" s="114" t="s">
        <v>63</v>
      </c>
      <c r="BE11" s="114" t="s">
        <v>63</v>
      </c>
      <c r="BF11" s="114" t="s">
        <v>63</v>
      </c>
      <c r="BG11" s="114" t="s">
        <v>73</v>
      </c>
      <c r="BH11" s="114" t="s">
        <v>73</v>
      </c>
      <c r="BI11" s="114" t="s">
        <v>580</v>
      </c>
      <c r="BJ11" s="114" t="s">
        <v>63</v>
      </c>
      <c r="BK11" s="114" t="s">
        <v>63</v>
      </c>
      <c r="BL11" s="114" t="s">
        <v>63</v>
      </c>
      <c r="BM11" s="114" t="s">
        <v>63</v>
      </c>
      <c r="BN11" s="114" t="s">
        <v>58</v>
      </c>
      <c r="BO11" s="114" t="s">
        <v>58</v>
      </c>
      <c r="BP11" s="114" t="s">
        <v>58</v>
      </c>
    </row>
    <row r="12" spans="2:68" ht="96" x14ac:dyDescent="0.2">
      <c r="B12" s="99">
        <v>6</v>
      </c>
      <c r="C12" s="102" t="s">
        <v>366</v>
      </c>
      <c r="D12" s="93" t="s">
        <v>24</v>
      </c>
      <c r="E12" s="93" t="s">
        <v>267</v>
      </c>
      <c r="F12" s="93" t="s">
        <v>24</v>
      </c>
      <c r="H12" s="116" t="s">
        <v>434</v>
      </c>
      <c r="I12" s="116" t="s">
        <v>434</v>
      </c>
      <c r="J12" s="116" t="s">
        <v>434</v>
      </c>
      <c r="K12" s="116" t="s">
        <v>434</v>
      </c>
      <c r="L12" s="116" t="s">
        <v>434</v>
      </c>
      <c r="M12" s="116" t="s">
        <v>434</v>
      </c>
      <c r="N12" s="116" t="s">
        <v>434</v>
      </c>
      <c r="O12" s="116" t="s">
        <v>434</v>
      </c>
      <c r="P12" s="116" t="s">
        <v>434</v>
      </c>
      <c r="Q12" s="116" t="s">
        <v>434</v>
      </c>
      <c r="R12" s="116" t="s">
        <v>434</v>
      </c>
      <c r="S12" s="116" t="s">
        <v>434</v>
      </c>
      <c r="T12" s="116" t="s">
        <v>434</v>
      </c>
      <c r="U12" s="116" t="s">
        <v>434</v>
      </c>
      <c r="V12" s="116" t="s">
        <v>434</v>
      </c>
      <c r="W12" s="116" t="s">
        <v>434</v>
      </c>
      <c r="X12" s="116" t="s">
        <v>434</v>
      </c>
      <c r="Y12" s="116" t="s">
        <v>434</v>
      </c>
      <c r="Z12" s="116" t="s">
        <v>434</v>
      </c>
      <c r="AA12" s="116" t="s">
        <v>434</v>
      </c>
      <c r="AB12" s="116" t="s">
        <v>434</v>
      </c>
      <c r="AC12" s="116" t="s">
        <v>434</v>
      </c>
      <c r="AD12" s="116" t="s">
        <v>434</v>
      </c>
      <c r="AE12" s="116" t="s">
        <v>434</v>
      </c>
      <c r="AF12" s="116" t="s">
        <v>434</v>
      </c>
      <c r="AG12" s="116" t="s">
        <v>434</v>
      </c>
      <c r="AH12" s="116" t="s">
        <v>434</v>
      </c>
      <c r="AI12" s="116" t="s">
        <v>434</v>
      </c>
      <c r="AJ12" s="116" t="s">
        <v>434</v>
      </c>
      <c r="AK12" s="116" t="s">
        <v>434</v>
      </c>
      <c r="AL12" s="116" t="s">
        <v>434</v>
      </c>
      <c r="AM12" s="116" t="s">
        <v>434</v>
      </c>
      <c r="AN12" s="116" t="s">
        <v>434</v>
      </c>
      <c r="AO12" s="116" t="s">
        <v>434</v>
      </c>
      <c r="AP12" s="116" t="s">
        <v>434</v>
      </c>
      <c r="AQ12" s="116" t="s">
        <v>434</v>
      </c>
      <c r="AR12" s="116" t="s">
        <v>434</v>
      </c>
      <c r="AS12" s="116" t="s">
        <v>434</v>
      </c>
      <c r="AT12" s="116" t="s">
        <v>434</v>
      </c>
      <c r="AU12" s="116" t="s">
        <v>434</v>
      </c>
      <c r="AV12" s="116" t="s">
        <v>434</v>
      </c>
      <c r="AW12" s="116" t="s">
        <v>434</v>
      </c>
      <c r="AX12" s="116" t="s">
        <v>434</v>
      </c>
      <c r="AY12" s="116" t="s">
        <v>434</v>
      </c>
      <c r="AZ12" s="116" t="s">
        <v>434</v>
      </c>
      <c r="BA12" s="116" t="s">
        <v>434</v>
      </c>
      <c r="BB12" s="116" t="s">
        <v>434</v>
      </c>
      <c r="BC12" s="116" t="s">
        <v>434</v>
      </c>
      <c r="BD12" s="116" t="s">
        <v>434</v>
      </c>
      <c r="BE12" s="116" t="s">
        <v>434</v>
      </c>
      <c r="BF12" s="116" t="s">
        <v>434</v>
      </c>
      <c r="BG12" s="116" t="s">
        <v>434</v>
      </c>
      <c r="BH12" s="116" t="s">
        <v>434</v>
      </c>
      <c r="BI12" s="116" t="s">
        <v>434</v>
      </c>
      <c r="BJ12" s="116" t="s">
        <v>434</v>
      </c>
      <c r="BK12" s="116" t="s">
        <v>434</v>
      </c>
      <c r="BL12" s="116" t="s">
        <v>434</v>
      </c>
      <c r="BM12" s="116" t="s">
        <v>434</v>
      </c>
      <c r="BN12" s="116" t="s">
        <v>434</v>
      </c>
      <c r="BO12" s="116" t="s">
        <v>434</v>
      </c>
      <c r="BP12" s="116" t="s">
        <v>434</v>
      </c>
    </row>
    <row r="13" spans="2:68" ht="38.25" x14ac:dyDescent="0.2">
      <c r="B13" s="99">
        <v>7</v>
      </c>
      <c r="C13" s="102" t="s">
        <v>281</v>
      </c>
      <c r="D13" s="93" t="s">
        <v>282</v>
      </c>
      <c r="E13" s="93" t="s">
        <v>45</v>
      </c>
      <c r="F13" s="93">
        <v>1</v>
      </c>
      <c r="H13" s="117">
        <v>17</v>
      </c>
      <c r="I13" s="117">
        <v>3</v>
      </c>
      <c r="J13" s="117">
        <v>2</v>
      </c>
      <c r="K13" s="117">
        <v>1.1000000000000001</v>
      </c>
      <c r="L13" s="117">
        <v>0.9</v>
      </c>
      <c r="M13" s="117">
        <v>2.7</v>
      </c>
      <c r="N13" s="117">
        <v>2</v>
      </c>
      <c r="O13" s="117">
        <v>15</v>
      </c>
      <c r="P13" s="117">
        <v>2.5</v>
      </c>
      <c r="Q13" s="117">
        <v>2.5</v>
      </c>
      <c r="R13" s="117">
        <v>2.5</v>
      </c>
      <c r="S13" s="117">
        <v>9</v>
      </c>
      <c r="T13" s="117">
        <v>180</v>
      </c>
      <c r="U13" s="117">
        <v>5</v>
      </c>
      <c r="V13" s="117">
        <v>15</v>
      </c>
      <c r="W13" s="117">
        <v>20</v>
      </c>
      <c r="X13" s="104">
        <v>45</v>
      </c>
      <c r="Y13" s="104">
        <v>45</v>
      </c>
      <c r="Z13" s="104">
        <v>18</v>
      </c>
      <c r="AA13" s="104">
        <v>15</v>
      </c>
      <c r="AB13" s="117">
        <v>30</v>
      </c>
      <c r="AC13" s="117">
        <v>15</v>
      </c>
      <c r="AD13" s="117">
        <v>5</v>
      </c>
      <c r="AE13" s="117">
        <v>10</v>
      </c>
      <c r="AF13" s="117">
        <v>20</v>
      </c>
      <c r="AG13" s="117">
        <v>60</v>
      </c>
      <c r="AH13" s="117">
        <v>60</v>
      </c>
      <c r="AI13" s="117">
        <v>15</v>
      </c>
      <c r="AJ13" s="117">
        <v>35</v>
      </c>
      <c r="AK13" s="117">
        <v>5</v>
      </c>
      <c r="AL13" s="117">
        <v>84.5</v>
      </c>
      <c r="AM13" s="117">
        <v>79</v>
      </c>
      <c r="AN13" s="117">
        <v>64.5</v>
      </c>
      <c r="AO13" s="117">
        <v>60</v>
      </c>
      <c r="AP13" s="117">
        <v>20</v>
      </c>
      <c r="AQ13" s="117">
        <v>20</v>
      </c>
      <c r="AR13" s="117">
        <v>50</v>
      </c>
      <c r="AS13" s="117">
        <v>7.5</v>
      </c>
      <c r="AT13" s="117">
        <v>7.5</v>
      </c>
      <c r="AU13" s="117">
        <v>100</v>
      </c>
      <c r="AV13" s="117">
        <v>100</v>
      </c>
      <c r="AW13" s="117">
        <v>100</v>
      </c>
      <c r="AX13" s="117">
        <v>90</v>
      </c>
      <c r="AY13" s="117">
        <v>15</v>
      </c>
      <c r="AZ13" s="117">
        <v>10</v>
      </c>
      <c r="BA13" s="117">
        <v>21</v>
      </c>
      <c r="BB13" s="117">
        <v>15</v>
      </c>
      <c r="BC13" s="117">
        <v>30</v>
      </c>
      <c r="BD13" s="117">
        <v>12</v>
      </c>
      <c r="BE13" s="117">
        <v>12</v>
      </c>
      <c r="BF13" s="117">
        <v>17</v>
      </c>
      <c r="BG13" s="117">
        <v>78.5</v>
      </c>
      <c r="BH13" s="117">
        <v>59</v>
      </c>
      <c r="BI13" s="117">
        <v>44.5</v>
      </c>
      <c r="BJ13" s="117">
        <v>2</v>
      </c>
      <c r="BK13" s="117">
        <v>9</v>
      </c>
      <c r="BL13" s="117">
        <v>2</v>
      </c>
      <c r="BM13" s="117">
        <v>3.6</v>
      </c>
      <c r="BN13" s="117">
        <v>111.75</v>
      </c>
      <c r="BO13" s="117">
        <v>3.4339088866945469</v>
      </c>
      <c r="BP13" s="117">
        <v>35.706229123331489</v>
      </c>
    </row>
    <row r="14" spans="2:68" ht="38.25" x14ac:dyDescent="0.2">
      <c r="B14" s="99">
        <v>8</v>
      </c>
      <c r="C14" s="102" t="s">
        <v>284</v>
      </c>
      <c r="D14" s="93" t="s">
        <v>285</v>
      </c>
      <c r="E14" s="93" t="s">
        <v>286</v>
      </c>
      <c r="F14" s="93">
        <v>2</v>
      </c>
      <c r="H14" s="118">
        <v>123618.06428388075</v>
      </c>
      <c r="I14" s="118">
        <v>26123.347514465127</v>
      </c>
      <c r="J14" s="118">
        <v>17415.565009643418</v>
      </c>
      <c r="K14" s="118">
        <v>9578.5607553038808</v>
      </c>
      <c r="L14" s="118">
        <v>7837.0042543395366</v>
      </c>
      <c r="M14" s="118">
        <v>23511.012763018611</v>
      </c>
      <c r="N14" s="118">
        <v>17415.565009643418</v>
      </c>
      <c r="O14" s="118">
        <v>130616.73757232561</v>
      </c>
      <c r="P14" s="118">
        <v>21769.456262054278</v>
      </c>
      <c r="Q14" s="118">
        <v>21769.456262054278</v>
      </c>
      <c r="R14" s="118">
        <v>21769.456262054278</v>
      </c>
      <c r="S14" s="118">
        <v>78370.042543395379</v>
      </c>
      <c r="T14" s="118">
        <v>1091243.9726216551</v>
      </c>
      <c r="U14" s="118">
        <v>36358.254201141426</v>
      </c>
      <c r="V14" s="118">
        <v>130616.73757232561</v>
      </c>
      <c r="W14" s="118">
        <v>174155.65009643423</v>
      </c>
      <c r="X14" s="87">
        <v>327224.28781027254</v>
      </c>
      <c r="Y14" s="87">
        <v>327224.28781027254</v>
      </c>
      <c r="Z14" s="87">
        <v>130889.71512410906</v>
      </c>
      <c r="AA14" s="87">
        <v>109074.76260342423</v>
      </c>
      <c r="AB14" s="118">
        <v>218149.52520684846</v>
      </c>
      <c r="AC14" s="118">
        <v>130616.73757232561</v>
      </c>
      <c r="AD14" s="118">
        <v>43538.912524108557</v>
      </c>
      <c r="AE14" s="118">
        <v>72716.508402282852</v>
      </c>
      <c r="AF14" s="118">
        <v>145433.0168045657</v>
      </c>
      <c r="AG14" s="118">
        <v>522466.95028930245</v>
      </c>
      <c r="AH14" s="118">
        <v>522466.95028930245</v>
      </c>
      <c r="AI14" s="118">
        <v>109074.76260342423</v>
      </c>
      <c r="AJ14" s="118">
        <v>304772.38766875985</v>
      </c>
      <c r="AK14" s="118">
        <v>43538.912524108557</v>
      </c>
      <c r="AL14" s="118">
        <v>512278.42048072163</v>
      </c>
      <c r="AM14" s="118">
        <v>478934.85465061542</v>
      </c>
      <c r="AN14" s="118">
        <v>469021.47919472429</v>
      </c>
      <c r="AO14" s="118">
        <v>522466.95028930245</v>
      </c>
      <c r="AP14" s="118">
        <v>174155.65009643423</v>
      </c>
      <c r="AQ14" s="118">
        <v>174155.65009643423</v>
      </c>
      <c r="AR14" s="118">
        <v>363582.54201141419</v>
      </c>
      <c r="AS14" s="118">
        <v>65308.368786162806</v>
      </c>
      <c r="AT14" s="118">
        <v>65308.368786162806</v>
      </c>
      <c r="AU14" s="118">
        <v>606246.65145647537</v>
      </c>
      <c r="AV14" s="118">
        <v>606246.65145647537</v>
      </c>
      <c r="AW14" s="118">
        <v>606246.65145647537</v>
      </c>
      <c r="AX14" s="118">
        <v>545621.98631082755</v>
      </c>
      <c r="AY14" s="118">
        <v>130616.73757232561</v>
      </c>
      <c r="AZ14" s="118">
        <v>87077.825048217113</v>
      </c>
      <c r="BA14" s="118">
        <v>182863.43260125592</v>
      </c>
      <c r="BB14" s="118">
        <v>130616.73757232561</v>
      </c>
      <c r="BC14" s="118">
        <v>261233.47514465122</v>
      </c>
      <c r="BD14" s="118">
        <v>104493.39005786051</v>
      </c>
      <c r="BE14" s="118">
        <v>104493.39005786051</v>
      </c>
      <c r="BF14" s="118">
        <v>148032.30258196901</v>
      </c>
      <c r="BG14" s="118">
        <v>475903.62139333301</v>
      </c>
      <c r="BH14" s="118">
        <v>357685.52435932047</v>
      </c>
      <c r="BI14" s="118">
        <v>323588.46239015856</v>
      </c>
      <c r="BJ14" s="118">
        <v>17415.565009643418</v>
      </c>
      <c r="BK14" s="118">
        <v>78370.042543395379</v>
      </c>
      <c r="BL14" s="118">
        <v>17415.565009643418</v>
      </c>
      <c r="BM14" s="118">
        <v>31348.017017358146</v>
      </c>
      <c r="BN14" s="118">
        <v>863916.1759764764</v>
      </c>
      <c r="BO14" s="118">
        <v>13845.035879325123</v>
      </c>
      <c r="BP14" s="118">
        <v>198975.73626683879</v>
      </c>
    </row>
    <row r="15" spans="2:68" ht="38.25" x14ac:dyDescent="0.2">
      <c r="B15" s="99">
        <v>9</v>
      </c>
      <c r="C15" s="102" t="s">
        <v>369</v>
      </c>
      <c r="D15" s="93" t="s">
        <v>287</v>
      </c>
      <c r="E15" s="93" t="s">
        <v>288</v>
      </c>
      <c r="F15" s="93">
        <v>2</v>
      </c>
      <c r="H15" s="118">
        <v>33467.836078195876</v>
      </c>
      <c r="I15" s="118">
        <v>9614.1323983862603</v>
      </c>
      <c r="J15" s="118">
        <v>6718.2318426652037</v>
      </c>
      <c r="K15" s="118">
        <v>5139.247750158127</v>
      </c>
      <c r="L15" s="118">
        <v>1506.9270443141718</v>
      </c>
      <c r="M15" s="118">
        <v>4684.4202544052023</v>
      </c>
      <c r="N15" s="118">
        <v>8281.3565922582929</v>
      </c>
      <c r="O15" s="118">
        <v>18676.828501665808</v>
      </c>
      <c r="P15" s="118">
        <v>552.24340349639533</v>
      </c>
      <c r="Q15" s="118">
        <v>1010.7096252669878</v>
      </c>
      <c r="R15" s="118">
        <v>333.4299794695217</v>
      </c>
      <c r="S15" s="118">
        <v>13116.257435725587</v>
      </c>
      <c r="T15" s="118">
        <v>800776.08789819072</v>
      </c>
      <c r="U15" s="118">
        <v>25569.984719563476</v>
      </c>
      <c r="V15" s="118">
        <v>40468.391841727833</v>
      </c>
      <c r="W15" s="118">
        <v>45941.14195284641</v>
      </c>
      <c r="X15" s="87">
        <v>210193.50087989695</v>
      </c>
      <c r="Y15" s="87">
        <v>316589.38069852215</v>
      </c>
      <c r="Z15" s="87">
        <v>26779.053350457041</v>
      </c>
      <c r="AA15" s="87">
        <v>58813.856691227869</v>
      </c>
      <c r="AB15" s="118">
        <v>58813.856691227869</v>
      </c>
      <c r="AC15" s="118">
        <v>58007.458676414179</v>
      </c>
      <c r="AD15" s="118">
        <v>13709.073610300402</v>
      </c>
      <c r="AE15" s="118">
        <v>71028.944795809526</v>
      </c>
      <c r="AF15" s="118">
        <v>174810.51882074418</v>
      </c>
      <c r="AG15" s="118">
        <v>58007.458676414179</v>
      </c>
      <c r="AH15" s="118">
        <v>0</v>
      </c>
      <c r="AI15" s="118">
        <v>119390.30152073516</v>
      </c>
      <c r="AJ15" s="118">
        <v>125155.34089479722</v>
      </c>
      <c r="AK15" s="118">
        <v>12925.574547551436</v>
      </c>
      <c r="AL15" s="118">
        <v>223731.3644924004</v>
      </c>
      <c r="AM15" s="118">
        <v>259778.90663642029</v>
      </c>
      <c r="AN15" s="118">
        <v>238977.88568245052</v>
      </c>
      <c r="AO15" s="118">
        <v>229283.6583114934</v>
      </c>
      <c r="AP15" s="118">
        <v>44641.100447250312</v>
      </c>
      <c r="AQ15" s="118">
        <v>4015.4743476898866</v>
      </c>
      <c r="AR15" s="118">
        <v>143304.4653233047</v>
      </c>
      <c r="AS15" s="118">
        <v>69997.599207435152</v>
      </c>
      <c r="AT15" s="118">
        <v>1858.1766168768099</v>
      </c>
      <c r="AU15" s="118">
        <v>531607.55969110213</v>
      </c>
      <c r="AV15" s="118">
        <v>552313.44290190481</v>
      </c>
      <c r="AW15" s="118">
        <v>593326.01284492342</v>
      </c>
      <c r="AX15" s="118">
        <v>193689.48660209269</v>
      </c>
      <c r="AY15" s="118">
        <v>80007.491997208374</v>
      </c>
      <c r="AZ15" s="118">
        <v>12060.367831110334</v>
      </c>
      <c r="BA15" s="118">
        <v>105241.96228702115</v>
      </c>
      <c r="BB15" s="118">
        <v>26036.827621250257</v>
      </c>
      <c r="BC15" s="118">
        <v>31808.149201423217</v>
      </c>
      <c r="BD15" s="118">
        <v>15739.42572571715</v>
      </c>
      <c r="BE15" s="118">
        <v>12873.794256503465</v>
      </c>
      <c r="BF15" s="118">
        <v>28604.155706040732</v>
      </c>
      <c r="BG15" s="118">
        <v>257197.88812468739</v>
      </c>
      <c r="BH15" s="118">
        <v>232706.09892185923</v>
      </c>
      <c r="BI15" s="118">
        <v>163370.46398592179</v>
      </c>
      <c r="BJ15" s="118">
        <v>1864.2722657726117</v>
      </c>
      <c r="BK15" s="118">
        <v>5660.7990397773428</v>
      </c>
      <c r="BL15" s="118">
        <v>1361.8897630895774</v>
      </c>
      <c r="BM15" s="118">
        <v>12640.458115705238</v>
      </c>
      <c r="BN15" s="118">
        <v>550229.4400229482</v>
      </c>
      <c r="BO15" s="118">
        <v>0</v>
      </c>
      <c r="BP15" s="118">
        <v>450072.35852470197</v>
      </c>
    </row>
    <row r="16" spans="2:68" ht="38.25" x14ac:dyDescent="0.2">
      <c r="B16" s="99">
        <v>10</v>
      </c>
      <c r="C16" s="102" t="s">
        <v>370</v>
      </c>
      <c r="D16" s="93" t="s">
        <v>289</v>
      </c>
      <c r="E16" s="93" t="s">
        <v>288</v>
      </c>
      <c r="F16" s="93">
        <v>2</v>
      </c>
      <c r="H16" s="118">
        <v>13268.272492032977</v>
      </c>
      <c r="I16" s="118">
        <v>2982.1172961718189</v>
      </c>
      <c r="J16" s="118">
        <v>1121.2761033606037</v>
      </c>
      <c r="K16" s="118">
        <v>1192.8469184687272</v>
      </c>
      <c r="L16" s="118">
        <v>1598.4148707480942</v>
      </c>
      <c r="M16" s="118">
        <v>1264.4177335768509</v>
      </c>
      <c r="N16" s="118">
        <v>1383.702425423724</v>
      </c>
      <c r="O16" s="118">
        <v>3745.5393239918044</v>
      </c>
      <c r="P16" s="118">
        <v>2719.6909741087002</v>
      </c>
      <c r="Q16" s="118">
        <v>2648.1201590005744</v>
      </c>
      <c r="R16" s="118">
        <v>2003.9828230274622</v>
      </c>
      <c r="S16" s="118">
        <v>11952.326123056655</v>
      </c>
      <c r="T16" s="118">
        <v>339963.19074003107</v>
      </c>
      <c r="U16" s="118">
        <v>5139.9614158325949</v>
      </c>
      <c r="V16" s="118">
        <v>20803.250258094613</v>
      </c>
      <c r="W16" s="118">
        <v>49527.004054821562</v>
      </c>
      <c r="X16" s="87">
        <v>48291.730511543443</v>
      </c>
      <c r="Y16" s="87">
        <v>46140.118756078642</v>
      </c>
      <c r="Z16" s="87">
        <v>32971.45791939125</v>
      </c>
      <c r="AA16" s="87">
        <v>15380.039585359555</v>
      </c>
      <c r="AB16" s="118">
        <v>75704.85806265063</v>
      </c>
      <c r="AC16" s="118">
        <v>16532.858289976564</v>
      </c>
      <c r="AD16" s="118">
        <v>4508.9613518117894</v>
      </c>
      <c r="AE16" s="118">
        <v>13826.097761968294</v>
      </c>
      <c r="AF16" s="118">
        <v>59627.536889871946</v>
      </c>
      <c r="AG16" s="118">
        <v>161225.18950023319</v>
      </c>
      <c r="AH16" s="118">
        <v>148795.72460978903</v>
      </c>
      <c r="AI16" s="118">
        <v>70285.984011850378</v>
      </c>
      <c r="AJ16" s="118">
        <v>54536.961112390229</v>
      </c>
      <c r="AK16" s="118">
        <v>4437.3905367036659</v>
      </c>
      <c r="AL16" s="118">
        <v>165447.20260706716</v>
      </c>
      <c r="AM16" s="118">
        <v>147226.5840687725</v>
      </c>
      <c r="AN16" s="118">
        <v>141687.6185635713</v>
      </c>
      <c r="AO16" s="118">
        <v>832893.43235160399</v>
      </c>
      <c r="AP16" s="118">
        <v>184342.56278015705</v>
      </c>
      <c r="AQ16" s="118">
        <v>58688.068388661392</v>
      </c>
      <c r="AR16" s="118">
        <v>111505.28699385675</v>
      </c>
      <c r="AS16" s="118">
        <v>8135.2159839567212</v>
      </c>
      <c r="AT16" s="118">
        <v>4079.5364611630471</v>
      </c>
      <c r="AU16" s="118">
        <v>54014.085220176923</v>
      </c>
      <c r="AV16" s="118">
        <v>74825.785337299196</v>
      </c>
      <c r="AW16" s="118">
        <v>83794.913879395026</v>
      </c>
      <c r="AX16" s="118">
        <v>158736.96569779547</v>
      </c>
      <c r="AY16" s="118">
        <v>9924.4863616598122</v>
      </c>
      <c r="AZ16" s="118">
        <v>6417.5164213617545</v>
      </c>
      <c r="BA16" s="118">
        <v>44254.620675189784</v>
      </c>
      <c r="BB16" s="118">
        <v>45733.750854090991</v>
      </c>
      <c r="BC16" s="118">
        <v>13240.600795002871</v>
      </c>
      <c r="BD16" s="118">
        <v>11475.187355669159</v>
      </c>
      <c r="BE16" s="118">
        <v>12906.603657831633</v>
      </c>
      <c r="BF16" s="118">
        <v>18131.273160724657</v>
      </c>
      <c r="BG16" s="118">
        <v>157059.40647047752</v>
      </c>
      <c r="BH16" s="118">
        <v>114356.38891172138</v>
      </c>
      <c r="BI16" s="118">
        <v>98336.626157169347</v>
      </c>
      <c r="BJ16" s="118">
        <v>1836.9842544418395</v>
      </c>
      <c r="BK16" s="118">
        <v>7872.7896618935993</v>
      </c>
      <c r="BL16" s="118">
        <v>1264.4177335768511</v>
      </c>
      <c r="BM16" s="118">
        <v>3220.6866798655628</v>
      </c>
      <c r="BN16" s="118">
        <v>44399.756055898775</v>
      </c>
      <c r="BO16" s="118">
        <v>52329.283382978261</v>
      </c>
      <c r="BP16" s="118">
        <v>299535.818420008</v>
      </c>
    </row>
    <row r="17" spans="1:68" ht="38.25" x14ac:dyDescent="0.2">
      <c r="B17" s="99">
        <v>11</v>
      </c>
      <c r="C17" s="102" t="s">
        <v>376</v>
      </c>
      <c r="D17" s="93" t="s">
        <v>290</v>
      </c>
      <c r="E17" s="93" t="s">
        <v>288</v>
      </c>
      <c r="F17" s="93">
        <v>2</v>
      </c>
      <c r="H17" s="118">
        <v>0</v>
      </c>
      <c r="I17" s="118">
        <v>0</v>
      </c>
      <c r="J17" s="118">
        <v>0</v>
      </c>
      <c r="K17" s="118">
        <v>0</v>
      </c>
      <c r="L17" s="118">
        <v>0</v>
      </c>
      <c r="M17" s="118">
        <v>0</v>
      </c>
      <c r="N17" s="118">
        <v>0</v>
      </c>
      <c r="O17" s="118">
        <v>0</v>
      </c>
      <c r="P17" s="118">
        <v>0</v>
      </c>
      <c r="Q17" s="118">
        <v>0</v>
      </c>
      <c r="R17" s="118">
        <v>0</v>
      </c>
      <c r="S17" s="118">
        <v>0</v>
      </c>
      <c r="T17" s="118">
        <v>0</v>
      </c>
      <c r="U17" s="118">
        <v>0</v>
      </c>
      <c r="V17" s="118">
        <v>0</v>
      </c>
      <c r="W17" s="118">
        <v>0</v>
      </c>
      <c r="X17" s="87">
        <v>0</v>
      </c>
      <c r="Y17" s="87">
        <v>0</v>
      </c>
      <c r="Z17" s="87">
        <v>0</v>
      </c>
      <c r="AA17" s="87">
        <v>0</v>
      </c>
      <c r="AB17" s="118">
        <v>0</v>
      </c>
      <c r="AC17" s="118">
        <v>0</v>
      </c>
      <c r="AD17" s="118">
        <v>0</v>
      </c>
      <c r="AE17" s="118">
        <v>0</v>
      </c>
      <c r="AF17" s="118">
        <v>0</v>
      </c>
      <c r="AG17" s="118">
        <v>0</v>
      </c>
      <c r="AH17" s="118">
        <v>0</v>
      </c>
      <c r="AI17" s="118">
        <v>0</v>
      </c>
      <c r="AJ17" s="118">
        <v>0</v>
      </c>
      <c r="AK17" s="118">
        <v>0</v>
      </c>
      <c r="AL17" s="118">
        <v>0</v>
      </c>
      <c r="AM17" s="118">
        <v>0</v>
      </c>
      <c r="AN17" s="118">
        <v>0</v>
      </c>
      <c r="AO17" s="118">
        <v>0</v>
      </c>
      <c r="AP17" s="118">
        <v>0</v>
      </c>
      <c r="AQ17" s="118">
        <v>0</v>
      </c>
      <c r="AR17" s="118">
        <v>0</v>
      </c>
      <c r="AS17" s="118">
        <v>0</v>
      </c>
      <c r="AT17" s="118">
        <v>0</v>
      </c>
      <c r="AU17" s="118">
        <v>0</v>
      </c>
      <c r="AV17" s="118">
        <v>0</v>
      </c>
      <c r="AW17" s="118">
        <v>0</v>
      </c>
      <c r="AX17" s="118">
        <v>0</v>
      </c>
      <c r="AY17" s="118">
        <v>0</v>
      </c>
      <c r="AZ17" s="118">
        <v>0</v>
      </c>
      <c r="BA17" s="118">
        <v>0</v>
      </c>
      <c r="BB17" s="118">
        <v>0</v>
      </c>
      <c r="BC17" s="118">
        <v>0</v>
      </c>
      <c r="BD17" s="118">
        <v>0</v>
      </c>
      <c r="BE17" s="118">
        <v>0</v>
      </c>
      <c r="BF17" s="118">
        <v>0</v>
      </c>
      <c r="BG17" s="118">
        <v>0</v>
      </c>
      <c r="BH17" s="118">
        <v>0</v>
      </c>
      <c r="BI17" s="118">
        <v>0</v>
      </c>
      <c r="BJ17" s="118">
        <v>0</v>
      </c>
      <c r="BK17" s="118">
        <v>0</v>
      </c>
      <c r="BL17" s="118">
        <v>0</v>
      </c>
      <c r="BM17" s="118">
        <v>0</v>
      </c>
      <c r="BN17" s="118">
        <v>89996.380427596378</v>
      </c>
      <c r="BO17" s="118">
        <v>0</v>
      </c>
      <c r="BP17" s="118">
        <v>0</v>
      </c>
    </row>
    <row r="18" spans="1:68" ht="38.25" x14ac:dyDescent="0.2">
      <c r="B18" s="99">
        <v>12</v>
      </c>
      <c r="C18" s="102" t="s">
        <v>377</v>
      </c>
      <c r="D18" s="93" t="s">
        <v>291</v>
      </c>
      <c r="E18" s="93" t="s">
        <v>288</v>
      </c>
      <c r="F18" s="93">
        <v>2</v>
      </c>
      <c r="H18" s="118">
        <v>548.80852299869059</v>
      </c>
      <c r="I18" s="118">
        <v>149.01371884146585</v>
      </c>
      <c r="J18" s="118">
        <v>58.479718353239264</v>
      </c>
      <c r="K18" s="118">
        <v>93.942794298067057</v>
      </c>
      <c r="L18" s="118">
        <v>70.642900198577621</v>
      </c>
      <c r="M18" s="118">
        <v>68.733975482060501</v>
      </c>
      <c r="N18" s="118">
        <v>57.367831382824264</v>
      </c>
      <c r="O18" s="118">
        <v>165.79627910829541</v>
      </c>
      <c r="P18" s="118">
        <v>87.211655027219237</v>
      </c>
      <c r="Q18" s="118">
        <v>96.868000812158542</v>
      </c>
      <c r="R18" s="118">
        <v>85.690594325391487</v>
      </c>
      <c r="S18" s="118">
        <v>434.6184513348378</v>
      </c>
      <c r="T18" s="118">
        <v>4160.6347582447779</v>
      </c>
      <c r="U18" s="118">
        <v>331.97687449572908</v>
      </c>
      <c r="V18" s="118">
        <v>1082.6973945058935</v>
      </c>
      <c r="W18" s="118">
        <v>2418.1680073480147</v>
      </c>
      <c r="X18" s="87">
        <v>2683.299550330501</v>
      </c>
      <c r="Y18" s="87">
        <v>2664.6988552059906</v>
      </c>
      <c r="Z18" s="87">
        <v>599.07207479601675</v>
      </c>
      <c r="AA18" s="87">
        <v>485.63653865666925</v>
      </c>
      <c r="AB18" s="118">
        <v>716.78898549355654</v>
      </c>
      <c r="AC18" s="118">
        <v>980.32728453264258</v>
      </c>
      <c r="AD18" s="118">
        <v>297.87487735528407</v>
      </c>
      <c r="AE18" s="118">
        <v>823.86010760753607</v>
      </c>
      <c r="AF18" s="118">
        <v>2522.930952578341</v>
      </c>
      <c r="AG18" s="118">
        <v>1762.1524852720936</v>
      </c>
      <c r="AH18" s="118">
        <v>454.79714984648905</v>
      </c>
      <c r="AI18" s="118">
        <v>412.27661960973114</v>
      </c>
      <c r="AJ18" s="118">
        <v>3100.9990457351946</v>
      </c>
      <c r="AK18" s="118">
        <v>305.61412286269001</v>
      </c>
      <c r="AL18" s="118">
        <v>3577.1409714503184</v>
      </c>
      <c r="AM18" s="118">
        <v>3614.6585374844799</v>
      </c>
      <c r="AN18" s="118">
        <v>4172.1930951288532</v>
      </c>
      <c r="AO18" s="118">
        <v>3066.6194492875538</v>
      </c>
      <c r="AP18" s="118">
        <v>517.34480062858734</v>
      </c>
      <c r="AQ18" s="118">
        <v>79.095156495041593</v>
      </c>
      <c r="AR18" s="118">
        <v>692.83601234022763</v>
      </c>
      <c r="AS18" s="118">
        <v>429.92775315173139</v>
      </c>
      <c r="AT18" s="118">
        <v>30.421214036554456</v>
      </c>
      <c r="AU18" s="118">
        <v>1883.8166477379914</v>
      </c>
      <c r="AV18" s="118">
        <v>2561.868277508443</v>
      </c>
      <c r="AW18" s="118">
        <v>2907.6846781168879</v>
      </c>
      <c r="AX18" s="118">
        <v>5860.6698320832847</v>
      </c>
      <c r="AY18" s="118">
        <v>626.43452675878461</v>
      </c>
      <c r="AZ18" s="118">
        <v>412.07707424912019</v>
      </c>
      <c r="BA18" s="118">
        <v>2732.1890740440317</v>
      </c>
      <c r="BB18" s="118">
        <v>2232.3453739885072</v>
      </c>
      <c r="BC18" s="118">
        <v>770.14907067069407</v>
      </c>
      <c r="BD18" s="118">
        <v>413.54400217144115</v>
      </c>
      <c r="BE18" s="118">
        <v>492.47558901520097</v>
      </c>
      <c r="BF18" s="118">
        <v>705.00589644973672</v>
      </c>
      <c r="BG18" s="118">
        <v>4174.0668014959956</v>
      </c>
      <c r="BH18" s="118">
        <v>2915.2399845260179</v>
      </c>
      <c r="BI18" s="118">
        <v>2916.2414730104556</v>
      </c>
      <c r="BJ18" s="118">
        <v>103.49799929008279</v>
      </c>
      <c r="BK18" s="118">
        <v>396.45735381673893</v>
      </c>
      <c r="BL18" s="118">
        <v>105.61860697884114</v>
      </c>
      <c r="BM18" s="118">
        <v>272.23650008077004</v>
      </c>
      <c r="BN18" s="118">
        <v>331333.35487303825</v>
      </c>
      <c r="BO18" s="118">
        <v>0</v>
      </c>
      <c r="BP18" s="118">
        <v>10126.870675499209</v>
      </c>
    </row>
    <row r="19" spans="1:68" ht="38.25" x14ac:dyDescent="0.2">
      <c r="B19" s="99">
        <v>13</v>
      </c>
      <c r="C19" s="102" t="s">
        <v>378</v>
      </c>
      <c r="D19" s="93" t="s">
        <v>292</v>
      </c>
      <c r="E19" s="93" t="s">
        <v>288</v>
      </c>
      <c r="F19" s="93">
        <v>2</v>
      </c>
      <c r="H19" s="118">
        <v>67.191190006484319</v>
      </c>
      <c r="I19" s="118">
        <v>85.84984054075251</v>
      </c>
      <c r="J19" s="118">
        <v>98.558042214203283</v>
      </c>
      <c r="K19" s="118">
        <v>39.391258096073273</v>
      </c>
      <c r="L19" s="118">
        <v>12.173775457424682</v>
      </c>
      <c r="M19" s="118">
        <v>19.504396204879502</v>
      </c>
      <c r="N19" s="118">
        <v>32.203028280890138</v>
      </c>
      <c r="O19" s="118">
        <v>360.63487380705817</v>
      </c>
      <c r="P19" s="118">
        <v>12.613332728834553</v>
      </c>
      <c r="Q19" s="118">
        <v>23.033019587257108</v>
      </c>
      <c r="R19" s="118">
        <v>22.314061194025953</v>
      </c>
      <c r="S19" s="118">
        <v>39.087506721739068</v>
      </c>
      <c r="T19" s="118">
        <v>1394.0644444597747</v>
      </c>
      <c r="U19" s="118">
        <v>53.581563608821504</v>
      </c>
      <c r="V19" s="118">
        <v>104.42894967431693</v>
      </c>
      <c r="W19" s="118">
        <v>357.43638682028251</v>
      </c>
      <c r="X19" s="87">
        <v>441.25946709419759</v>
      </c>
      <c r="Y19" s="87">
        <v>368.41297380134336</v>
      </c>
      <c r="Z19" s="87">
        <v>131.2034241255628</v>
      </c>
      <c r="AA19" s="87">
        <v>56.235137975465463</v>
      </c>
      <c r="AB19" s="118">
        <v>56.235137975465463</v>
      </c>
      <c r="AC19" s="118">
        <v>99.131590331975431</v>
      </c>
      <c r="AD19" s="118">
        <v>56.034212321299208</v>
      </c>
      <c r="AE19" s="118">
        <v>136.54982856927339</v>
      </c>
      <c r="AF19" s="118">
        <v>389.84155940130569</v>
      </c>
      <c r="AG19" s="118">
        <v>99.131590331975431</v>
      </c>
      <c r="AH19" s="118">
        <v>0</v>
      </c>
      <c r="AI19" s="118">
        <v>49.032630643131071</v>
      </c>
      <c r="AJ19" s="118">
        <v>402.94317226707739</v>
      </c>
      <c r="AK19" s="118">
        <v>89.342584439031668</v>
      </c>
      <c r="AL19" s="118">
        <v>862.42553571657595</v>
      </c>
      <c r="AM19" s="118">
        <v>799.42835834954667</v>
      </c>
      <c r="AN19" s="118">
        <v>761.1635574740792</v>
      </c>
      <c r="AO19" s="118">
        <v>105.5592059636013</v>
      </c>
      <c r="AP19" s="118">
        <v>119.21625979295152</v>
      </c>
      <c r="AQ19" s="118">
        <v>0</v>
      </c>
      <c r="AR19" s="118">
        <v>0</v>
      </c>
      <c r="AS19" s="118">
        <v>97.310966720878355</v>
      </c>
      <c r="AT19" s="118">
        <v>0</v>
      </c>
      <c r="AU19" s="118">
        <v>210.47444062422048</v>
      </c>
      <c r="AV19" s="118">
        <v>381.71463260339414</v>
      </c>
      <c r="AW19" s="118">
        <v>356.82853697867114</v>
      </c>
      <c r="AX19" s="118">
        <v>1178.2952369197633</v>
      </c>
      <c r="AY19" s="118">
        <v>87.25761017848761</v>
      </c>
      <c r="AZ19" s="118">
        <v>92.615376691477962</v>
      </c>
      <c r="BA19" s="118">
        <v>333.42733875064027</v>
      </c>
      <c r="BB19" s="118">
        <v>291.38764988531875</v>
      </c>
      <c r="BC19" s="118">
        <v>108.05558551502668</v>
      </c>
      <c r="BD19" s="118">
        <v>53.180106926128424</v>
      </c>
      <c r="BE19" s="118">
        <v>76.67756573185045</v>
      </c>
      <c r="BF19" s="118">
        <v>129.81963886657326</v>
      </c>
      <c r="BG19" s="118">
        <v>852.29720726710048</v>
      </c>
      <c r="BH19" s="118">
        <v>644.64515586903508</v>
      </c>
      <c r="BI19" s="118">
        <v>554.44241786727457</v>
      </c>
      <c r="BJ19" s="118">
        <v>35.029231361592217</v>
      </c>
      <c r="BK19" s="118">
        <v>62.481417515592405</v>
      </c>
      <c r="BL19" s="118">
        <v>28.921873996410739</v>
      </c>
      <c r="BM19" s="118">
        <v>65.800900615654314</v>
      </c>
      <c r="BN19" s="118">
        <v>134163.59369173841</v>
      </c>
      <c r="BO19" s="118">
        <v>0</v>
      </c>
      <c r="BP19" s="118">
        <v>168162.84375379418</v>
      </c>
    </row>
    <row r="20" spans="1:68" ht="38.25" x14ac:dyDescent="0.2">
      <c r="B20" s="99">
        <v>14</v>
      </c>
      <c r="C20" s="102" t="s">
        <v>379</v>
      </c>
      <c r="D20" s="93" t="s">
        <v>293</v>
      </c>
      <c r="E20" s="93" t="s">
        <v>288</v>
      </c>
      <c r="F20" s="93">
        <v>2</v>
      </c>
      <c r="H20" s="118">
        <v>47352.108283234033</v>
      </c>
      <c r="I20" s="118">
        <v>12831.113253940297</v>
      </c>
      <c r="J20" s="118">
        <v>7996.5457065932496</v>
      </c>
      <c r="K20" s="118">
        <v>6465.428721020995</v>
      </c>
      <c r="L20" s="118">
        <v>3188.158590718268</v>
      </c>
      <c r="M20" s="118">
        <v>6037.0763596689931</v>
      </c>
      <c r="N20" s="118">
        <v>9754.6298773457311</v>
      </c>
      <c r="O20" s="118">
        <v>22948.798978572966</v>
      </c>
      <c r="P20" s="118">
        <v>3371.7593653611493</v>
      </c>
      <c r="Q20" s="118">
        <v>3778.7308046669777</v>
      </c>
      <c r="R20" s="118">
        <v>2445.4174580164017</v>
      </c>
      <c r="S20" s="118">
        <v>25542.28951683882</v>
      </c>
      <c r="T20" s="118">
        <v>1146293.9778409263</v>
      </c>
      <c r="U20" s="118">
        <v>31095.504573500624</v>
      </c>
      <c r="V20" s="118">
        <v>62458.768444002657</v>
      </c>
      <c r="W20" s="118">
        <v>98243.750401836252</v>
      </c>
      <c r="X20" s="87">
        <v>261609.79040886508</v>
      </c>
      <c r="Y20" s="87">
        <v>365762.61128360807</v>
      </c>
      <c r="Z20" s="87">
        <v>60480.786768769867</v>
      </c>
      <c r="AA20" s="87">
        <v>74735.767953219562</v>
      </c>
      <c r="AB20" s="118">
        <v>135291.73887734752</v>
      </c>
      <c r="AC20" s="118">
        <v>75619.775841255367</v>
      </c>
      <c r="AD20" s="118">
        <v>18571.944051788774</v>
      </c>
      <c r="AE20" s="118">
        <v>85815.452493954639</v>
      </c>
      <c r="AF20" s="118">
        <v>237350.82822259577</v>
      </c>
      <c r="AG20" s="118">
        <v>221093.93225225143</v>
      </c>
      <c r="AH20" s="118">
        <v>149250.52175963551</v>
      </c>
      <c r="AI20" s="118">
        <v>190137.59478283839</v>
      </c>
      <c r="AJ20" s="118">
        <v>183196.24422518973</v>
      </c>
      <c r="AK20" s="118">
        <v>17757.921791556826</v>
      </c>
      <c r="AL20" s="118">
        <v>393618.13360663445</v>
      </c>
      <c r="AM20" s="118">
        <v>411419.5776010268</v>
      </c>
      <c r="AN20" s="118">
        <v>385598.86089862481</v>
      </c>
      <c r="AO20" s="118">
        <v>1065349.2693183485</v>
      </c>
      <c r="AP20" s="118">
        <v>229620.2242878289</v>
      </c>
      <c r="AQ20" s="118">
        <v>62782.637892846324</v>
      </c>
      <c r="AR20" s="118">
        <v>255502.58832950168</v>
      </c>
      <c r="AS20" s="118">
        <v>78660.053911264476</v>
      </c>
      <c r="AT20" s="118">
        <v>5968.1342920764109</v>
      </c>
      <c r="AU20" s="118">
        <v>587715.93599964131</v>
      </c>
      <c r="AV20" s="118">
        <v>630082.81114931579</v>
      </c>
      <c r="AW20" s="118">
        <v>680385.43993941403</v>
      </c>
      <c r="AX20" s="118">
        <v>359465.41736889118</v>
      </c>
      <c r="AY20" s="118">
        <v>90645.670495805462</v>
      </c>
      <c r="AZ20" s="118">
        <v>18982.576703412687</v>
      </c>
      <c r="BA20" s="118">
        <v>152562.19937500561</v>
      </c>
      <c r="BB20" s="118">
        <v>74294.311499215066</v>
      </c>
      <c r="BC20" s="118">
        <v>45926.954652611807</v>
      </c>
      <c r="BD20" s="118">
        <v>27681.337190483879</v>
      </c>
      <c r="BE20" s="118">
        <v>26349.551069082147</v>
      </c>
      <c r="BF20" s="118">
        <v>47570.2544020817</v>
      </c>
      <c r="BG20" s="118">
        <v>419283.65860392799</v>
      </c>
      <c r="BH20" s="118">
        <v>350622.37297397561</v>
      </c>
      <c r="BI20" s="118">
        <v>265177.77403396886</v>
      </c>
      <c r="BJ20" s="118">
        <v>3839.7837508661264</v>
      </c>
      <c r="BK20" s="118">
        <v>13992.527473003272</v>
      </c>
      <c r="BL20" s="118">
        <v>2760.8479776416802</v>
      </c>
      <c r="BM20" s="118">
        <v>16199.182196267224</v>
      </c>
      <c r="BN20" s="118">
        <v>1150122.52507122</v>
      </c>
      <c r="BO20" s="118">
        <v>52329.283382978261</v>
      </c>
      <c r="BP20" s="118">
        <v>927897.89137400337</v>
      </c>
    </row>
    <row r="21" spans="1:68" ht="38.25" x14ac:dyDescent="0.2">
      <c r="B21" s="99">
        <v>15</v>
      </c>
      <c r="C21" s="102" t="s">
        <v>294</v>
      </c>
      <c r="D21" s="93" t="s">
        <v>295</v>
      </c>
      <c r="E21" s="93" t="s">
        <v>296</v>
      </c>
      <c r="F21" s="93">
        <v>2</v>
      </c>
      <c r="H21" s="118">
        <v>37.806860058010983</v>
      </c>
      <c r="I21" s="118">
        <v>48.218359793220344</v>
      </c>
      <c r="J21" s="118">
        <v>45.014376172607001</v>
      </c>
      <c r="K21" s="118">
        <v>66.106953125714853</v>
      </c>
      <c r="L21" s="118">
        <v>39.624093777195078</v>
      </c>
      <c r="M21" s="118">
        <v>25.30234681059428</v>
      </c>
      <c r="N21" s="118">
        <v>55.49667215694835</v>
      </c>
      <c r="O21" s="118">
        <v>17.166534888564193</v>
      </c>
      <c r="P21" s="118">
        <v>15.029931561994552</v>
      </c>
      <c r="Q21" s="118">
        <v>16.807171204570526</v>
      </c>
      <c r="R21" s="118">
        <v>10.737120736319271</v>
      </c>
      <c r="S21" s="118">
        <v>31.987456871547778</v>
      </c>
      <c r="T21" s="118">
        <v>104.53567737906097</v>
      </c>
      <c r="U21" s="118">
        <v>84.464853470417637</v>
      </c>
      <c r="V21" s="118">
        <v>46.909487435249154</v>
      </c>
      <c r="W21" s="118">
        <v>54.817713898346057</v>
      </c>
      <c r="X21" s="87">
        <v>78.993290235629573</v>
      </c>
      <c r="Y21" s="87">
        <v>110.85042063409259</v>
      </c>
      <c r="Z21" s="87">
        <v>45.649508223922034</v>
      </c>
      <c r="AA21" s="87">
        <v>68.021139359562753</v>
      </c>
      <c r="AB21" s="118">
        <v>61.663537716311062</v>
      </c>
      <c r="AC21" s="118">
        <v>57.067967208349529</v>
      </c>
      <c r="AD21" s="118">
        <v>41.84310977455953</v>
      </c>
      <c r="AE21" s="118">
        <v>116.69295517923122</v>
      </c>
      <c r="AF21" s="118">
        <v>161.2000224307086</v>
      </c>
      <c r="AG21" s="118">
        <v>41.961055729028025</v>
      </c>
      <c r="AH21" s="118">
        <v>28.479452054794521</v>
      </c>
      <c r="AI21" s="118">
        <v>173.89566661007882</v>
      </c>
      <c r="AJ21" s="118">
        <v>58.959508563644881</v>
      </c>
      <c r="AK21" s="118">
        <v>39.879188701924527</v>
      </c>
      <c r="AL21" s="118">
        <v>75.970127091096813</v>
      </c>
      <c r="AM21" s="118">
        <v>84.981388753195816</v>
      </c>
      <c r="AN21" s="118">
        <v>81.161635688752853</v>
      </c>
      <c r="AO21" s="118">
        <v>203.30034083016054</v>
      </c>
      <c r="AP21" s="118">
        <v>131.48219027095217</v>
      </c>
      <c r="AQ21" s="118">
        <v>36.004311488964497</v>
      </c>
      <c r="AR21" s="118">
        <v>70.083054842925335</v>
      </c>
      <c r="AS21" s="118">
        <v>119.63675811168972</v>
      </c>
      <c r="AT21" s="118">
        <v>9.0918104193989731</v>
      </c>
      <c r="AU21" s="118">
        <v>96.597918273751148</v>
      </c>
      <c r="AV21" s="118">
        <v>103.44621726693836</v>
      </c>
      <c r="AW21" s="118">
        <v>111.69066667792248</v>
      </c>
      <c r="AX21" s="118">
        <v>64.591688227739311</v>
      </c>
      <c r="AY21" s="118">
        <v>68.851802632928809</v>
      </c>
      <c r="AZ21" s="118">
        <v>21.219965292243383</v>
      </c>
      <c r="BA21" s="118">
        <v>81.753131741870277</v>
      </c>
      <c r="BB21" s="118">
        <v>54.947459115337459</v>
      </c>
      <c r="BC21" s="118">
        <v>17.244631443761758</v>
      </c>
      <c r="BD21" s="118">
        <v>26.044339327412885</v>
      </c>
      <c r="BE21" s="118">
        <v>24.671797804683976</v>
      </c>
      <c r="BF21" s="118">
        <v>31.571101747124999</v>
      </c>
      <c r="BG21" s="118">
        <v>87.046468228654732</v>
      </c>
      <c r="BH21" s="118">
        <v>97.030062498400596</v>
      </c>
      <c r="BI21" s="118">
        <v>80.876520815981522</v>
      </c>
      <c r="BJ21" s="118">
        <v>21.252577898936824</v>
      </c>
      <c r="BK21" s="118">
        <v>17.268829086289021</v>
      </c>
      <c r="BL21" s="118">
        <v>15.080231363221227</v>
      </c>
      <c r="BM21" s="118">
        <v>50.596963714764172</v>
      </c>
      <c r="BN21" s="118">
        <v>79.246759760299355</v>
      </c>
      <c r="BO21" s="118">
        <v>377.96423092786563</v>
      </c>
      <c r="BP21" s="118">
        <v>376.73346057603675</v>
      </c>
    </row>
    <row r="22" spans="1:68" ht="38.25" x14ac:dyDescent="0.2">
      <c r="B22" s="99">
        <v>16</v>
      </c>
      <c r="C22" s="102" t="s">
        <v>298</v>
      </c>
      <c r="D22" s="93" t="s">
        <v>299</v>
      </c>
      <c r="E22" s="93" t="s">
        <v>296</v>
      </c>
      <c r="F22" s="93">
        <v>2</v>
      </c>
      <c r="H22" s="118">
        <v>38.305168874423586</v>
      </c>
      <c r="I22" s="118">
        <v>49.117415931612129</v>
      </c>
      <c r="J22" s="118">
        <v>45.916085422237927</v>
      </c>
      <c r="K22" s="118">
        <v>67.498958206648439</v>
      </c>
      <c r="L22" s="118">
        <v>40.68083271682427</v>
      </c>
      <c r="M22" s="118">
        <v>25.67765336406497</v>
      </c>
      <c r="N22" s="118">
        <v>56.010987136761614</v>
      </c>
      <c r="O22" s="118">
        <v>17.569569876805158</v>
      </c>
      <c r="P22" s="118">
        <v>15.488486826556009</v>
      </c>
      <c r="Q22" s="118">
        <v>17.357947571954636</v>
      </c>
      <c r="R22" s="118">
        <v>11.233250057232434</v>
      </c>
      <c r="S22" s="118">
        <v>32.591904620563959</v>
      </c>
      <c r="T22" s="118">
        <v>105.04470188156151</v>
      </c>
      <c r="U22" s="118">
        <v>85.525296130759813</v>
      </c>
      <c r="V22" s="118">
        <v>47.818349780339396</v>
      </c>
      <c r="W22" s="118">
        <v>56.411463163805649</v>
      </c>
      <c r="X22" s="87">
        <v>79.948157931525159</v>
      </c>
      <c r="Y22" s="87">
        <v>111.77734199720543</v>
      </c>
      <c r="Z22" s="87">
        <v>46.207440142582819</v>
      </c>
      <c r="AA22" s="87">
        <v>68.517928592652609</v>
      </c>
      <c r="AB22" s="118">
        <v>62.017892887488287</v>
      </c>
      <c r="AC22" s="118">
        <v>57.894399482595318</v>
      </c>
      <c r="AD22" s="118">
        <v>42.655966755037888</v>
      </c>
      <c r="AE22" s="118">
        <v>118.01371432633385</v>
      </c>
      <c r="AF22" s="118">
        <v>163.20284997013442</v>
      </c>
      <c r="AG22" s="118">
        <v>42.317304880208482</v>
      </c>
      <c r="AH22" s="118">
        <v>28.566500077563166</v>
      </c>
      <c r="AI22" s="118">
        <v>174.31859602036792</v>
      </c>
      <c r="AJ22" s="118">
        <v>60.109200057944726</v>
      </c>
      <c r="AK22" s="118">
        <v>40.786323686251535</v>
      </c>
      <c r="AL22" s="118">
        <v>76.836758658946337</v>
      </c>
      <c r="AM22" s="118">
        <v>85.90303537234908</v>
      </c>
      <c r="AN22" s="118">
        <v>82.213475928793272</v>
      </c>
      <c r="AO22" s="118">
        <v>203.90749476659511</v>
      </c>
      <c r="AP22" s="118">
        <v>131.84770299481102</v>
      </c>
      <c r="AQ22" s="118">
        <v>36.049727848669882</v>
      </c>
      <c r="AR22" s="118">
        <v>70.273612950723177</v>
      </c>
      <c r="AS22" s="118">
        <v>120.44406463254148</v>
      </c>
      <c r="AT22" s="118">
        <v>9.1383913011480811</v>
      </c>
      <c r="AU22" s="118">
        <v>96.94337025824143</v>
      </c>
      <c r="AV22" s="118">
        <v>103.93175939785817</v>
      </c>
      <c r="AW22" s="118">
        <v>112.22914605875746</v>
      </c>
      <c r="AX22" s="118">
        <v>65.881769134595061</v>
      </c>
      <c r="AY22" s="118">
        <v>69.398204380669654</v>
      </c>
      <c r="AZ22" s="118">
        <v>21.799553092766811</v>
      </c>
      <c r="BA22" s="118">
        <v>83.429583052657733</v>
      </c>
      <c r="BB22" s="118">
        <v>56.879625750931446</v>
      </c>
      <c r="BC22" s="118">
        <v>17.580807600243787</v>
      </c>
      <c r="BD22" s="118">
        <v>26.490993521366335</v>
      </c>
      <c r="BE22" s="118">
        <v>25.216476424481744</v>
      </c>
      <c r="BF22" s="118">
        <v>32.135049967044125</v>
      </c>
      <c r="BG22" s="118">
        <v>88.10264090371173</v>
      </c>
      <c r="BH22" s="118">
        <v>98.02531807850032</v>
      </c>
      <c r="BI22" s="118">
        <v>81.9490818910093</v>
      </c>
      <c r="BJ22" s="118">
        <v>22.047999871034595</v>
      </c>
      <c r="BK22" s="118">
        <v>17.854433937885478</v>
      </c>
      <c r="BL22" s="118">
        <v>15.852761458574168</v>
      </c>
      <c r="BM22" s="118">
        <v>51.675301143601359</v>
      </c>
      <c r="BN22" s="118">
        <v>133.12894897137991</v>
      </c>
      <c r="BO22" s="118">
        <v>377.96423092786563</v>
      </c>
      <c r="BP22" s="118">
        <v>466.33720713043868</v>
      </c>
    </row>
    <row r="23" spans="1:68" ht="38.25" x14ac:dyDescent="0.2">
      <c r="B23" s="99">
        <v>17</v>
      </c>
      <c r="C23" s="102" t="s">
        <v>301</v>
      </c>
      <c r="D23" s="93" t="s">
        <v>302</v>
      </c>
      <c r="E23" s="93" t="s">
        <v>303</v>
      </c>
      <c r="F23" s="93" t="s">
        <v>24</v>
      </c>
      <c r="H23" s="114">
        <v>3</v>
      </c>
      <c r="I23" s="114">
        <v>3</v>
      </c>
      <c r="J23" s="114">
        <v>3</v>
      </c>
      <c r="K23" s="114">
        <v>3</v>
      </c>
      <c r="L23" s="114">
        <v>3</v>
      </c>
      <c r="M23" s="114">
        <v>3</v>
      </c>
      <c r="N23" s="114">
        <v>3</v>
      </c>
      <c r="O23" s="114">
        <v>1</v>
      </c>
      <c r="P23" s="114">
        <v>3</v>
      </c>
      <c r="Q23" s="114">
        <v>3</v>
      </c>
      <c r="R23" s="114">
        <v>3</v>
      </c>
      <c r="S23" s="114">
        <v>3</v>
      </c>
      <c r="T23" s="114">
        <v>3</v>
      </c>
      <c r="U23" s="114">
        <v>3</v>
      </c>
      <c r="V23" s="114">
        <v>3</v>
      </c>
      <c r="W23" s="114">
        <v>3</v>
      </c>
      <c r="X23" s="115">
        <v>3</v>
      </c>
      <c r="Y23" s="115">
        <v>3</v>
      </c>
      <c r="Z23" s="115">
        <v>1</v>
      </c>
      <c r="AA23" s="115">
        <v>3</v>
      </c>
      <c r="AB23" s="114">
        <v>3</v>
      </c>
      <c r="AC23" s="114">
        <v>3</v>
      </c>
      <c r="AD23" s="114">
        <v>1</v>
      </c>
      <c r="AE23" s="114">
        <v>3</v>
      </c>
      <c r="AF23" s="114">
        <v>3</v>
      </c>
      <c r="AG23" s="114">
        <v>3</v>
      </c>
      <c r="AH23" s="114">
        <v>3</v>
      </c>
      <c r="AI23" s="114">
        <v>3</v>
      </c>
      <c r="AJ23" s="114">
        <v>3</v>
      </c>
      <c r="AK23" s="114">
        <v>3</v>
      </c>
      <c r="AL23" s="114">
        <v>3</v>
      </c>
      <c r="AM23" s="114">
        <v>3</v>
      </c>
      <c r="AN23" s="114">
        <v>3</v>
      </c>
      <c r="AO23" s="114">
        <v>3</v>
      </c>
      <c r="AP23" s="114">
        <v>3</v>
      </c>
      <c r="AQ23" s="114">
        <v>3</v>
      </c>
      <c r="AR23" s="114">
        <v>3</v>
      </c>
      <c r="AS23" s="114">
        <v>3</v>
      </c>
      <c r="AT23" s="114">
        <v>3</v>
      </c>
      <c r="AU23" s="114">
        <v>1</v>
      </c>
      <c r="AV23" s="114">
        <v>1</v>
      </c>
      <c r="AW23" s="114">
        <v>1</v>
      </c>
      <c r="AX23" s="114">
        <v>3</v>
      </c>
      <c r="AY23" s="114">
        <v>3</v>
      </c>
      <c r="AZ23" s="114">
        <v>3</v>
      </c>
      <c r="BA23" s="114">
        <v>3</v>
      </c>
      <c r="BB23" s="114">
        <v>3</v>
      </c>
      <c r="BC23" s="114">
        <v>3</v>
      </c>
      <c r="BD23" s="114">
        <v>3</v>
      </c>
      <c r="BE23" s="114">
        <v>3</v>
      </c>
      <c r="BF23" s="114">
        <v>3</v>
      </c>
      <c r="BG23" s="114">
        <v>3</v>
      </c>
      <c r="BH23" s="114">
        <v>3</v>
      </c>
      <c r="BI23" s="114">
        <v>3</v>
      </c>
      <c r="BJ23" s="114">
        <v>3</v>
      </c>
      <c r="BK23" s="114">
        <v>3</v>
      </c>
      <c r="BL23" s="114">
        <v>3</v>
      </c>
      <c r="BM23" s="114">
        <v>3</v>
      </c>
      <c r="BN23" s="114">
        <v>3</v>
      </c>
      <c r="BO23" s="114">
        <v>3</v>
      </c>
      <c r="BP23" s="114">
        <v>3</v>
      </c>
    </row>
    <row r="24" spans="1:68" ht="38.25" x14ac:dyDescent="0.2">
      <c r="A24" s="14"/>
      <c r="B24" s="99">
        <v>18</v>
      </c>
      <c r="C24" s="102" t="s">
        <v>305</v>
      </c>
      <c r="D24" s="93" t="s">
        <v>306</v>
      </c>
      <c r="E24" s="93" t="s">
        <v>303</v>
      </c>
      <c r="F24" s="93" t="s">
        <v>24</v>
      </c>
      <c r="G24" s="14"/>
      <c r="H24" s="114">
        <v>3</v>
      </c>
      <c r="I24" s="114">
        <v>3</v>
      </c>
      <c r="J24" s="114">
        <v>3</v>
      </c>
      <c r="K24" s="114">
        <v>3</v>
      </c>
      <c r="L24" s="114">
        <v>3</v>
      </c>
      <c r="M24" s="114">
        <v>3</v>
      </c>
      <c r="N24" s="114">
        <v>3</v>
      </c>
      <c r="O24" s="114">
        <v>3</v>
      </c>
      <c r="P24" s="114">
        <v>3</v>
      </c>
      <c r="Q24" s="114">
        <v>3</v>
      </c>
      <c r="R24" s="114">
        <v>3</v>
      </c>
      <c r="S24" s="114">
        <v>3</v>
      </c>
      <c r="T24" s="114">
        <v>3</v>
      </c>
      <c r="U24" s="114">
        <v>3</v>
      </c>
      <c r="V24" s="114">
        <v>3</v>
      </c>
      <c r="W24" s="114">
        <v>3</v>
      </c>
      <c r="X24" s="115">
        <v>3</v>
      </c>
      <c r="Y24" s="115">
        <v>3</v>
      </c>
      <c r="Z24" s="115">
        <v>3</v>
      </c>
      <c r="AA24" s="115">
        <v>3</v>
      </c>
      <c r="AB24" s="114">
        <v>3</v>
      </c>
      <c r="AC24" s="114">
        <v>3</v>
      </c>
      <c r="AD24" s="114">
        <v>3</v>
      </c>
      <c r="AE24" s="114">
        <v>3</v>
      </c>
      <c r="AF24" s="114">
        <v>3</v>
      </c>
      <c r="AG24" s="114">
        <v>3</v>
      </c>
      <c r="AH24" s="114">
        <v>3</v>
      </c>
      <c r="AI24" s="114">
        <v>3</v>
      </c>
      <c r="AJ24" s="114">
        <v>3</v>
      </c>
      <c r="AK24" s="114">
        <v>3</v>
      </c>
      <c r="AL24" s="114">
        <v>3</v>
      </c>
      <c r="AM24" s="114">
        <v>3</v>
      </c>
      <c r="AN24" s="114">
        <v>3</v>
      </c>
      <c r="AO24" s="114">
        <v>3</v>
      </c>
      <c r="AP24" s="114">
        <v>3</v>
      </c>
      <c r="AQ24" s="114">
        <v>3</v>
      </c>
      <c r="AR24" s="114">
        <v>3</v>
      </c>
      <c r="AS24" s="114">
        <v>3</v>
      </c>
      <c r="AT24" s="114">
        <v>3</v>
      </c>
      <c r="AU24" s="114">
        <v>3</v>
      </c>
      <c r="AV24" s="114">
        <v>3</v>
      </c>
      <c r="AW24" s="114">
        <v>3</v>
      </c>
      <c r="AX24" s="114">
        <v>3</v>
      </c>
      <c r="AY24" s="114">
        <v>3</v>
      </c>
      <c r="AZ24" s="114">
        <v>3</v>
      </c>
      <c r="BA24" s="114">
        <v>3</v>
      </c>
      <c r="BB24" s="114">
        <v>3</v>
      </c>
      <c r="BC24" s="114">
        <v>3</v>
      </c>
      <c r="BD24" s="114">
        <v>3</v>
      </c>
      <c r="BE24" s="114">
        <v>3</v>
      </c>
      <c r="BF24" s="114">
        <v>3</v>
      </c>
      <c r="BG24" s="114">
        <v>3</v>
      </c>
      <c r="BH24" s="114">
        <v>3</v>
      </c>
      <c r="BI24" s="114">
        <v>3</v>
      </c>
      <c r="BJ24" s="114">
        <v>3</v>
      </c>
      <c r="BK24" s="114">
        <v>3</v>
      </c>
      <c r="BL24" s="114">
        <v>3</v>
      </c>
      <c r="BM24" s="114">
        <v>3</v>
      </c>
      <c r="BN24" s="114">
        <v>3</v>
      </c>
      <c r="BO24" s="114">
        <v>3</v>
      </c>
      <c r="BP24" s="114">
        <v>3</v>
      </c>
    </row>
    <row r="25" spans="1:68" x14ac:dyDescent="0.2"/>
    <row r="26" spans="1:68" x14ac:dyDescent="0.2"/>
    <row r="27" spans="1:68" x14ac:dyDescent="0.2"/>
    <row r="28" spans="1:68" ht="15" x14ac:dyDescent="0.25">
      <c r="B28" s="61" t="s">
        <v>334</v>
      </c>
      <c r="C28" s="36"/>
    </row>
    <row r="29" spans="1:68" x14ac:dyDescent="0.2">
      <c r="B29" s="36"/>
      <c r="C29" s="36"/>
    </row>
    <row r="30" spans="1:68" x14ac:dyDescent="0.2">
      <c r="B30" s="62"/>
      <c r="C30" s="36" t="s">
        <v>335</v>
      </c>
    </row>
    <row r="31" spans="1:68" x14ac:dyDescent="0.2">
      <c r="B31" s="36"/>
      <c r="C31" s="36"/>
    </row>
    <row r="32" spans="1:68" x14ac:dyDescent="0.2">
      <c r="B32" s="63"/>
      <c r="C32" s="36" t="s">
        <v>336</v>
      </c>
    </row>
    <row r="33" spans="2:9" x14ac:dyDescent="0.2"/>
    <row r="34" spans="2:9" x14ac:dyDescent="0.2"/>
    <row r="35" spans="2:9" x14ac:dyDescent="0.2"/>
    <row r="36" spans="2:9" s="36" customFormat="1" ht="15" x14ac:dyDescent="0.25">
      <c r="B36" s="138" t="s">
        <v>343</v>
      </c>
      <c r="C36" s="139"/>
      <c r="D36" s="139"/>
      <c r="E36" s="139"/>
      <c r="F36" s="139"/>
      <c r="G36" s="139"/>
      <c r="H36" s="139"/>
      <c r="I36" s="140"/>
    </row>
    <row r="37" spans="2:9" x14ac:dyDescent="0.2"/>
    <row r="38" spans="2:9" s="15" customFormat="1" ht="13.5" x14ac:dyDescent="0.2">
      <c r="B38" s="96" t="s">
        <v>332</v>
      </c>
      <c r="C38" s="141" t="s">
        <v>330</v>
      </c>
      <c r="D38" s="141"/>
      <c r="E38" s="141"/>
      <c r="F38" s="141"/>
      <c r="G38" s="141"/>
      <c r="H38" s="141"/>
      <c r="I38" s="141"/>
    </row>
    <row r="39" spans="2:9" s="15" customFormat="1" ht="42" customHeight="1" x14ac:dyDescent="0.2">
      <c r="B39" s="72">
        <v>1</v>
      </c>
      <c r="C39" s="134" t="s">
        <v>367</v>
      </c>
      <c r="D39" s="121"/>
      <c r="E39" s="121"/>
      <c r="F39" s="121"/>
      <c r="G39" s="121"/>
      <c r="H39" s="121"/>
      <c r="I39" s="121"/>
    </row>
    <row r="40" spans="2:9" s="15" customFormat="1" ht="25.5" customHeight="1" x14ac:dyDescent="0.2">
      <c r="B40" s="72">
        <v>2</v>
      </c>
      <c r="C40" s="134" t="s">
        <v>270</v>
      </c>
      <c r="D40" s="121"/>
      <c r="E40" s="121"/>
      <c r="F40" s="121"/>
      <c r="G40" s="121"/>
      <c r="H40" s="121"/>
      <c r="I40" s="121"/>
    </row>
    <row r="41" spans="2:9" s="15" customFormat="1" ht="27" customHeight="1" x14ac:dyDescent="0.2">
      <c r="B41" s="72">
        <v>3</v>
      </c>
      <c r="C41" s="134" t="s">
        <v>273</v>
      </c>
      <c r="D41" s="121"/>
      <c r="E41" s="121"/>
      <c r="F41" s="121"/>
      <c r="G41" s="121"/>
      <c r="H41" s="121"/>
      <c r="I41" s="121"/>
    </row>
    <row r="42" spans="2:9" s="15" customFormat="1" ht="40.5" customHeight="1" x14ac:dyDescent="0.2">
      <c r="B42" s="72">
        <v>4</v>
      </c>
      <c r="C42" s="134" t="s">
        <v>277</v>
      </c>
      <c r="D42" s="121"/>
      <c r="E42" s="121"/>
      <c r="F42" s="121"/>
      <c r="G42" s="121"/>
      <c r="H42" s="121"/>
      <c r="I42" s="121"/>
    </row>
    <row r="43" spans="2:9" s="15" customFormat="1" ht="40.5" customHeight="1" x14ac:dyDescent="0.2">
      <c r="B43" s="72">
        <v>5</v>
      </c>
      <c r="C43" s="134" t="s">
        <v>280</v>
      </c>
      <c r="D43" s="121"/>
      <c r="E43" s="121"/>
      <c r="F43" s="121"/>
      <c r="G43" s="121"/>
      <c r="H43" s="121"/>
      <c r="I43" s="121"/>
    </row>
    <row r="44" spans="2:9" s="15" customFormat="1" ht="50.65" customHeight="1" x14ac:dyDescent="0.2">
      <c r="B44" s="72">
        <v>6</v>
      </c>
      <c r="C44" s="134" t="s">
        <v>368</v>
      </c>
      <c r="D44" s="121"/>
      <c r="E44" s="121"/>
      <c r="F44" s="121"/>
      <c r="G44" s="121"/>
      <c r="H44" s="121"/>
      <c r="I44" s="121"/>
    </row>
    <row r="45" spans="2:9" s="15" customFormat="1" ht="27.4" customHeight="1" x14ac:dyDescent="0.2">
      <c r="B45" s="72">
        <v>7</v>
      </c>
      <c r="C45" s="134" t="s">
        <v>283</v>
      </c>
      <c r="D45" s="121"/>
      <c r="E45" s="121"/>
      <c r="F45" s="121"/>
      <c r="G45" s="121"/>
      <c r="H45" s="121"/>
      <c r="I45" s="121"/>
    </row>
    <row r="46" spans="2:9" s="15" customFormat="1" ht="37.15" customHeight="1" x14ac:dyDescent="0.2">
      <c r="B46" s="72">
        <v>8</v>
      </c>
      <c r="C46" s="134" t="s">
        <v>371</v>
      </c>
      <c r="D46" s="121"/>
      <c r="E46" s="121"/>
      <c r="F46" s="121"/>
      <c r="G46" s="121"/>
      <c r="H46" s="121"/>
      <c r="I46" s="121"/>
    </row>
    <row r="47" spans="2:9" s="15" customFormat="1" ht="31.5" customHeight="1" x14ac:dyDescent="0.2">
      <c r="B47" s="72">
        <v>9</v>
      </c>
      <c r="C47" s="134" t="s">
        <v>372</v>
      </c>
      <c r="D47" s="121"/>
      <c r="E47" s="121"/>
      <c r="F47" s="121"/>
      <c r="G47" s="121"/>
      <c r="H47" s="121"/>
      <c r="I47" s="121"/>
    </row>
    <row r="48" spans="2:9" s="15" customFormat="1" ht="28.9" customHeight="1" x14ac:dyDescent="0.2">
      <c r="B48" s="72">
        <v>10</v>
      </c>
      <c r="C48" s="134" t="s">
        <v>373</v>
      </c>
      <c r="D48" s="121"/>
      <c r="E48" s="121"/>
      <c r="F48" s="121"/>
      <c r="G48" s="121"/>
      <c r="H48" s="121"/>
      <c r="I48" s="121"/>
    </row>
    <row r="49" spans="2:9" s="15" customFormat="1" ht="33" customHeight="1" x14ac:dyDescent="0.2">
      <c r="B49" s="72">
        <v>11</v>
      </c>
      <c r="C49" s="134" t="s">
        <v>374</v>
      </c>
      <c r="D49" s="121"/>
      <c r="E49" s="121"/>
      <c r="F49" s="121"/>
      <c r="G49" s="121"/>
      <c r="H49" s="121"/>
      <c r="I49" s="121"/>
    </row>
    <row r="50" spans="2:9" s="15" customFormat="1" ht="59.65" customHeight="1" x14ac:dyDescent="0.2">
      <c r="B50" s="72">
        <v>12</v>
      </c>
      <c r="C50" s="134" t="s">
        <v>375</v>
      </c>
      <c r="D50" s="121"/>
      <c r="E50" s="121"/>
      <c r="F50" s="121"/>
      <c r="G50" s="121"/>
      <c r="H50" s="121"/>
      <c r="I50" s="121"/>
    </row>
    <row r="51" spans="2:9" s="15" customFormat="1" ht="25.5" customHeight="1" x14ac:dyDescent="0.2">
      <c r="B51" s="72">
        <v>13</v>
      </c>
      <c r="C51" s="134" t="s">
        <v>381</v>
      </c>
      <c r="D51" s="121"/>
      <c r="E51" s="121"/>
      <c r="F51" s="121"/>
      <c r="G51" s="121"/>
      <c r="H51" s="121"/>
      <c r="I51" s="121"/>
    </row>
    <row r="52" spans="2:9" s="15" customFormat="1" ht="25.9" customHeight="1" x14ac:dyDescent="0.2">
      <c r="B52" s="72">
        <v>14</v>
      </c>
      <c r="C52" s="134" t="s">
        <v>380</v>
      </c>
      <c r="D52" s="121"/>
      <c r="E52" s="121"/>
      <c r="F52" s="121"/>
      <c r="G52" s="121"/>
      <c r="H52" s="121"/>
      <c r="I52" s="121"/>
    </row>
    <row r="53" spans="2:9" s="15" customFormat="1" ht="22.9" customHeight="1" x14ac:dyDescent="0.2">
      <c r="B53" s="72">
        <v>15</v>
      </c>
      <c r="C53" s="134" t="s">
        <v>297</v>
      </c>
      <c r="D53" s="121"/>
      <c r="E53" s="121"/>
      <c r="F53" s="121"/>
      <c r="G53" s="121"/>
      <c r="H53" s="121"/>
      <c r="I53" s="121"/>
    </row>
    <row r="54" spans="2:9" s="15" customFormat="1" ht="28.9" customHeight="1" x14ac:dyDescent="0.2">
      <c r="B54" s="72">
        <v>16</v>
      </c>
      <c r="C54" s="134" t="s">
        <v>300</v>
      </c>
      <c r="D54" s="121"/>
      <c r="E54" s="121"/>
      <c r="F54" s="121"/>
      <c r="G54" s="121"/>
      <c r="H54" s="121"/>
      <c r="I54" s="121"/>
    </row>
    <row r="55" spans="2:9" s="15" customFormat="1" ht="41.65" customHeight="1" x14ac:dyDescent="0.2">
      <c r="B55" s="72">
        <v>17</v>
      </c>
      <c r="C55" s="134" t="s">
        <v>304</v>
      </c>
      <c r="D55" s="121"/>
      <c r="E55" s="121"/>
      <c r="F55" s="121"/>
      <c r="G55" s="121"/>
      <c r="H55" s="121"/>
      <c r="I55" s="121"/>
    </row>
    <row r="56" spans="2:9" s="15" customFormat="1" ht="58.5" customHeight="1" x14ac:dyDescent="0.2">
      <c r="B56" s="72">
        <v>18</v>
      </c>
      <c r="C56" s="134" t="s">
        <v>307</v>
      </c>
      <c r="D56" s="121"/>
      <c r="E56" s="121"/>
      <c r="F56" s="121"/>
      <c r="G56" s="121"/>
      <c r="H56" s="121"/>
      <c r="I56" s="121"/>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crVY2FdEhwq14X7gbkRXEFY48hOe7j3UkCt3KKU8rC37DHf4MpBJba4L+76Z8qol4scect2SJYPnjbx/kxSlVA==" saltValue="GYkODk5ymF4RzIfaY6AFOw=="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E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0" t="s">
        <v>12</v>
      </c>
      <c r="C1" s="120"/>
      <c r="D1" s="1" t="str">
        <f>'Cover sheet'!C1</f>
        <v>Severn Trent Water</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7"/>
      <c r="C4" s="5"/>
      <c r="D4" s="5"/>
      <c r="E4" s="6"/>
      <c r="F4" s="6"/>
    </row>
    <row r="5" spans="2:6" x14ac:dyDescent="0.2">
      <c r="B5" s="7"/>
      <c r="C5" s="5"/>
      <c r="D5" s="5"/>
      <c r="E5" s="6"/>
      <c r="F5" s="6"/>
    </row>
    <row r="6" spans="2:6" x14ac:dyDescent="0.2">
      <c r="B6" s="7"/>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5k3EyZftLhMD33KpSWYYgv89ccWWriQ8qbYthtZSN7vZFefd0Lib5GkSUMamF5ikss+UfXqdUyylQ7njvUQ+hQ==" saltValue="oZqekiu9a0FKT4u9kMkjgQ=="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opLeftCell="D1" zoomScale="80" zoomScaleNormal="80" workbookViewId="0">
      <pane ySplit="6" topLeftCell="A7" activePane="bottomLeft" state="frozen"/>
      <selection activeCell="E25" sqref="E25"/>
      <selection pane="bottomLeft" activeCell="H8" sqref="H8"/>
    </sheetView>
  </sheetViews>
  <sheetFormatPr defaultColWidth="0" defaultRowHeight="14.25" zeroHeight="1" x14ac:dyDescent="0.2"/>
  <cols>
    <col min="1" max="1" width="2.625" style="36" customWidth="1"/>
    <col min="2" max="2" width="4.125" style="36" customWidth="1"/>
    <col min="3" max="3" width="72.25" style="36" customWidth="1"/>
    <col min="4" max="4" width="16.625" style="36" customWidth="1"/>
    <col min="5" max="5" width="14.625" style="36" customWidth="1"/>
    <col min="6" max="6" width="5.625" style="36" customWidth="1"/>
    <col min="7" max="7" width="3.25" style="37" customWidth="1"/>
    <col min="8" max="8" width="96.625" style="60" customWidth="1"/>
    <col min="9" max="9" width="41.625" style="36" customWidth="1"/>
    <col min="10" max="11" width="8.75" style="36" customWidth="1"/>
    <col min="12" max="12" width="0" style="36" hidden="1" customWidth="1"/>
    <col min="13" max="16384" width="8.75" style="36" hidden="1"/>
  </cols>
  <sheetData>
    <row r="1" spans="2:9" ht="25.15" customHeight="1" x14ac:dyDescent="0.2">
      <c r="B1" s="9" t="s">
        <v>18</v>
      </c>
      <c r="C1" s="34"/>
      <c r="D1" s="35"/>
      <c r="E1" s="34"/>
      <c r="H1" s="36"/>
    </row>
    <row r="2" spans="2:9" s="38" customFormat="1" ht="15" thickBot="1" x14ac:dyDescent="0.25">
      <c r="G2" s="39"/>
      <c r="H2" s="40"/>
    </row>
    <row r="3" spans="2:9" s="38" customFormat="1" ht="17.25" thickBot="1" x14ac:dyDescent="0.25">
      <c r="B3" s="125" t="s">
        <v>2</v>
      </c>
      <c r="C3" s="126"/>
      <c r="D3" s="127" t="str">
        <f>'Cover sheet'!C5</f>
        <v>Severn Trent Water</v>
      </c>
      <c r="E3" s="127"/>
      <c r="F3" s="127"/>
      <c r="G3" s="41"/>
      <c r="H3" s="40"/>
    </row>
    <row r="4" spans="2:9" s="38" customFormat="1" ht="19.149999999999999" customHeight="1" thickBot="1" x14ac:dyDescent="0.25">
      <c r="B4" s="125" t="s">
        <v>328</v>
      </c>
      <c r="C4" s="126"/>
      <c r="D4" s="127" t="str">
        <f>'Cover sheet'!C6</f>
        <v>Strategic grid</v>
      </c>
      <c r="E4" s="127"/>
      <c r="F4" s="127"/>
      <c r="G4" s="41"/>
      <c r="H4" s="40"/>
    </row>
    <row r="5" spans="2:9" s="38" customFormat="1" ht="16.5" thickBot="1" x14ac:dyDescent="0.35">
      <c r="B5" s="42"/>
      <c r="C5" s="42"/>
      <c r="G5" s="39"/>
      <c r="H5" s="40"/>
    </row>
    <row r="6" spans="2:9" ht="16.899999999999999" customHeight="1" thickBot="1" x14ac:dyDescent="0.25">
      <c r="B6" s="43" t="s">
        <v>332</v>
      </c>
      <c r="C6" s="44" t="s">
        <v>22</v>
      </c>
      <c r="D6" s="44" t="s">
        <v>20</v>
      </c>
      <c r="E6" s="45" t="s">
        <v>21</v>
      </c>
      <c r="F6" s="46" t="s">
        <v>331</v>
      </c>
      <c r="G6" s="47"/>
      <c r="H6" s="128" t="s">
        <v>382</v>
      </c>
      <c r="I6" s="129"/>
    </row>
    <row r="7" spans="2:9" ht="40.15" customHeight="1" thickBot="1" x14ac:dyDescent="0.25">
      <c r="B7" s="48">
        <v>1</v>
      </c>
      <c r="C7" s="49" t="s">
        <v>23</v>
      </c>
      <c r="D7" s="49" t="s">
        <v>24</v>
      </c>
      <c r="E7" s="50" t="s">
        <v>333</v>
      </c>
      <c r="F7" s="48" t="s">
        <v>24</v>
      </c>
      <c r="G7" s="51"/>
      <c r="H7" s="20" t="s">
        <v>487</v>
      </c>
      <c r="I7" s="20" t="s">
        <v>488</v>
      </c>
    </row>
    <row r="8" spans="2:9" ht="40.15" customHeight="1" x14ac:dyDescent="0.2">
      <c r="B8" s="48">
        <v>2</v>
      </c>
      <c r="C8" s="49" t="s">
        <v>25</v>
      </c>
      <c r="D8" s="49" t="s">
        <v>24</v>
      </c>
      <c r="E8" s="50" t="s">
        <v>26</v>
      </c>
      <c r="F8" s="48">
        <v>0</v>
      </c>
      <c r="G8" s="51"/>
      <c r="H8" s="52">
        <v>47</v>
      </c>
      <c r="I8" s="53"/>
    </row>
    <row r="9" spans="2:9" ht="40.15" customHeight="1" x14ac:dyDescent="0.2">
      <c r="B9" s="48">
        <v>3</v>
      </c>
      <c r="C9" s="49" t="s">
        <v>27</v>
      </c>
      <c r="D9" s="49" t="s">
        <v>24</v>
      </c>
      <c r="E9" s="50" t="s">
        <v>28</v>
      </c>
      <c r="F9" s="48">
        <v>0</v>
      </c>
      <c r="G9" s="51"/>
      <c r="H9" s="54">
        <v>7.8269726630432024E-2</v>
      </c>
      <c r="I9" s="55"/>
    </row>
    <row r="10" spans="2:9" ht="40.15" customHeight="1" x14ac:dyDescent="0.2">
      <c r="B10" s="48">
        <v>4</v>
      </c>
      <c r="C10" s="49" t="s">
        <v>30</v>
      </c>
      <c r="D10" s="49" t="s">
        <v>24</v>
      </c>
      <c r="E10" s="50" t="s">
        <v>28</v>
      </c>
      <c r="F10" s="48">
        <v>0</v>
      </c>
      <c r="G10" s="51"/>
      <c r="H10" s="54">
        <v>0.69473987937315518</v>
      </c>
    </row>
    <row r="11" spans="2:9" ht="40.15" customHeight="1" x14ac:dyDescent="0.2">
      <c r="B11" s="48">
        <v>5</v>
      </c>
      <c r="C11" s="49" t="s">
        <v>32</v>
      </c>
      <c r="D11" s="49" t="s">
        <v>24</v>
      </c>
      <c r="E11" s="50" t="s">
        <v>28</v>
      </c>
      <c r="F11" s="48">
        <v>0</v>
      </c>
      <c r="G11" s="51"/>
      <c r="H11" s="54">
        <v>0.22677557106069088</v>
      </c>
    </row>
    <row r="12" spans="2:9" ht="40.15" customHeight="1" x14ac:dyDescent="0.2">
      <c r="B12" s="48">
        <v>6</v>
      </c>
      <c r="C12" s="49" t="s">
        <v>34</v>
      </c>
      <c r="D12" s="49" t="s">
        <v>24</v>
      </c>
      <c r="E12" s="50" t="s">
        <v>28</v>
      </c>
      <c r="F12" s="48">
        <v>0</v>
      </c>
      <c r="G12" s="51"/>
      <c r="H12" s="54">
        <v>2.1482293572187237E-4</v>
      </c>
    </row>
    <row r="13" spans="2:9" ht="40.15" customHeight="1" x14ac:dyDescent="0.2">
      <c r="B13" s="48">
        <v>7</v>
      </c>
      <c r="C13" s="49" t="s">
        <v>36</v>
      </c>
      <c r="D13" s="49" t="s">
        <v>24</v>
      </c>
      <c r="E13" s="50" t="s">
        <v>28</v>
      </c>
      <c r="F13" s="48" t="s">
        <v>24</v>
      </c>
      <c r="G13" s="51"/>
      <c r="H13" s="56" t="s">
        <v>489</v>
      </c>
    </row>
    <row r="14" spans="2:9" ht="40.15" customHeight="1" x14ac:dyDescent="0.2">
      <c r="B14" s="48">
        <v>8</v>
      </c>
      <c r="C14" s="49" t="s">
        <v>37</v>
      </c>
      <c r="D14" s="49" t="s">
        <v>24</v>
      </c>
      <c r="E14" s="50" t="s">
        <v>38</v>
      </c>
      <c r="F14" s="48">
        <v>0</v>
      </c>
      <c r="G14" s="51"/>
      <c r="H14" s="56" t="s">
        <v>490</v>
      </c>
      <c r="I14" s="57" t="s">
        <v>438</v>
      </c>
    </row>
    <row r="15" spans="2:9" ht="40.15" customHeight="1" x14ac:dyDescent="0.2">
      <c r="B15" s="48">
        <v>9</v>
      </c>
      <c r="C15" s="49" t="s">
        <v>39</v>
      </c>
      <c r="D15" s="58" t="s">
        <v>24</v>
      </c>
      <c r="E15" s="50" t="s">
        <v>38</v>
      </c>
      <c r="F15" s="48">
        <v>0</v>
      </c>
      <c r="G15" s="51"/>
      <c r="H15" s="52" t="s">
        <v>436</v>
      </c>
      <c r="I15" s="53" t="s">
        <v>437</v>
      </c>
    </row>
    <row r="16" spans="2:9" ht="40.15" customHeight="1" x14ac:dyDescent="0.2">
      <c r="B16" s="48">
        <v>10</v>
      </c>
      <c r="C16" s="49" t="s">
        <v>41</v>
      </c>
      <c r="D16" s="58" t="s">
        <v>24</v>
      </c>
      <c r="E16" s="59" t="s">
        <v>38</v>
      </c>
      <c r="F16" s="48">
        <v>0</v>
      </c>
      <c r="G16" s="51"/>
      <c r="H16" s="57" t="s">
        <v>440</v>
      </c>
    </row>
    <row r="17" spans="2:9" ht="40.15" customHeight="1" x14ac:dyDescent="0.2">
      <c r="B17" s="48">
        <v>11</v>
      </c>
      <c r="C17" s="49" t="s">
        <v>348</v>
      </c>
      <c r="D17" s="58" t="s">
        <v>24</v>
      </c>
      <c r="E17" s="59" t="s">
        <v>267</v>
      </c>
      <c r="F17" s="48" t="s">
        <v>24</v>
      </c>
      <c r="G17" s="51"/>
      <c r="H17" s="57" t="s">
        <v>433</v>
      </c>
      <c r="I17" s="57" t="s">
        <v>439</v>
      </c>
    </row>
    <row r="18" spans="2:9" ht="156" x14ac:dyDescent="0.2">
      <c r="B18" s="48">
        <v>12</v>
      </c>
      <c r="C18" s="49" t="s">
        <v>43</v>
      </c>
      <c r="D18" s="58" t="s">
        <v>44</v>
      </c>
      <c r="E18" s="59" t="s">
        <v>45</v>
      </c>
      <c r="F18" s="48">
        <v>1</v>
      </c>
      <c r="G18" s="51"/>
      <c r="H18" s="52">
        <v>25.8</v>
      </c>
      <c r="I18" s="57" t="s">
        <v>431</v>
      </c>
    </row>
    <row r="19" spans="2:9" ht="40.15" customHeight="1" x14ac:dyDescent="0.2">
      <c r="B19" s="48">
        <v>13</v>
      </c>
      <c r="C19" s="49" t="s">
        <v>47</v>
      </c>
      <c r="D19" s="49" t="s">
        <v>24</v>
      </c>
      <c r="E19" s="59" t="s">
        <v>48</v>
      </c>
      <c r="F19" s="48" t="s">
        <v>24</v>
      </c>
      <c r="G19" s="51"/>
      <c r="H19" s="52" t="s">
        <v>59</v>
      </c>
    </row>
    <row r="20" spans="2:9" ht="40.15" customHeight="1" x14ac:dyDescent="0.2">
      <c r="B20" s="48">
        <v>14</v>
      </c>
      <c r="C20" s="49" t="s">
        <v>50</v>
      </c>
      <c r="D20" s="58" t="s">
        <v>24</v>
      </c>
      <c r="E20" s="59" t="s">
        <v>51</v>
      </c>
      <c r="F20" s="48" t="s">
        <v>349</v>
      </c>
      <c r="G20" s="51"/>
      <c r="H20" s="52" t="s">
        <v>432</v>
      </c>
      <c r="I20" s="54">
        <f>-'Table 4'!V11/'Table 4'!V7</f>
        <v>0.19198359055335809</v>
      </c>
    </row>
    <row r="21" spans="2:9" ht="55.5" customHeight="1" x14ac:dyDescent="0.2">
      <c r="B21" s="48">
        <v>15</v>
      </c>
      <c r="C21" s="49" t="s">
        <v>53</v>
      </c>
      <c r="D21" s="49" t="s">
        <v>24</v>
      </c>
      <c r="E21" s="59" t="s">
        <v>267</v>
      </c>
      <c r="F21" s="48" t="s">
        <v>24</v>
      </c>
      <c r="G21" s="51"/>
      <c r="H21" s="57" t="s">
        <v>435</v>
      </c>
    </row>
    <row r="22" spans="2:9" ht="301.5" customHeight="1" x14ac:dyDescent="0.2">
      <c r="B22" s="48">
        <v>16</v>
      </c>
      <c r="C22" s="49" t="s">
        <v>54</v>
      </c>
      <c r="D22" s="49" t="s">
        <v>24</v>
      </c>
      <c r="E22" s="59" t="s">
        <v>267</v>
      </c>
      <c r="F22" s="48" t="s">
        <v>24</v>
      </c>
      <c r="G22" s="51"/>
      <c r="H22" s="57" t="s">
        <v>486</v>
      </c>
    </row>
    <row r="23" spans="2:9" x14ac:dyDescent="0.2"/>
    <row r="24" spans="2:9" ht="13.9" customHeight="1" x14ac:dyDescent="0.2"/>
    <row r="25" spans="2:9" ht="15" x14ac:dyDescent="0.25">
      <c r="B25" s="61" t="s">
        <v>334</v>
      </c>
    </row>
    <row r="26" spans="2:9" x14ac:dyDescent="0.2"/>
    <row r="27" spans="2:9" x14ac:dyDescent="0.2">
      <c r="B27" s="62"/>
      <c r="C27" s="36" t="s">
        <v>335</v>
      </c>
    </row>
    <row r="28" spans="2:9" x14ac:dyDescent="0.2"/>
    <row r="29" spans="2:9" x14ac:dyDescent="0.2">
      <c r="B29" s="63"/>
      <c r="C29" s="36" t="s">
        <v>336</v>
      </c>
    </row>
    <row r="30" spans="2:9" x14ac:dyDescent="0.2"/>
    <row r="31" spans="2:9" x14ac:dyDescent="0.2"/>
    <row r="32" spans="2:9" x14ac:dyDescent="0.2"/>
    <row r="33" spans="1:11" s="37" customFormat="1" ht="15" x14ac:dyDescent="0.25">
      <c r="A33" s="36"/>
      <c r="B33" s="130" t="s">
        <v>337</v>
      </c>
      <c r="C33" s="131"/>
      <c r="D33" s="131"/>
      <c r="E33" s="131"/>
      <c r="F33" s="132"/>
      <c r="G33" s="64"/>
      <c r="H33" s="65"/>
      <c r="I33" s="65"/>
      <c r="J33" s="65"/>
      <c r="K33" s="66"/>
    </row>
    <row r="34" spans="1:11" s="67" customFormat="1" ht="13.9" customHeight="1" x14ac:dyDescent="0.2">
      <c r="A34" s="15"/>
      <c r="B34" s="15"/>
      <c r="C34" s="15"/>
      <c r="D34" s="15"/>
      <c r="E34" s="15"/>
      <c r="F34" s="15"/>
      <c r="H34" s="68"/>
    </row>
    <row r="35" spans="1:11" s="67" customFormat="1" ht="13.9" customHeight="1" x14ac:dyDescent="0.2">
      <c r="A35" s="15"/>
      <c r="B35" s="69" t="s">
        <v>329</v>
      </c>
      <c r="C35" s="133" t="s">
        <v>330</v>
      </c>
      <c r="D35" s="133"/>
      <c r="E35" s="133"/>
      <c r="F35" s="133"/>
      <c r="G35" s="70"/>
      <c r="H35" s="71"/>
      <c r="I35" s="71"/>
      <c r="J35" s="71"/>
      <c r="K35" s="71"/>
    </row>
    <row r="36" spans="1:11" s="75" customFormat="1" ht="73.150000000000006" customHeight="1" x14ac:dyDescent="0.2">
      <c r="A36" s="15"/>
      <c r="B36" s="72">
        <v>1</v>
      </c>
      <c r="C36" s="122" t="s">
        <v>345</v>
      </c>
      <c r="D36" s="123"/>
      <c r="E36" s="123"/>
      <c r="F36" s="124"/>
      <c r="G36" s="73"/>
      <c r="H36" s="74"/>
      <c r="I36" s="74"/>
      <c r="J36" s="74"/>
    </row>
    <row r="37" spans="1:11" s="75" customFormat="1" ht="57" customHeight="1" x14ac:dyDescent="0.2">
      <c r="A37" s="15"/>
      <c r="B37" s="72">
        <v>2</v>
      </c>
      <c r="C37" s="134" t="s">
        <v>346</v>
      </c>
      <c r="D37" s="134"/>
      <c r="E37" s="134"/>
      <c r="F37" s="134"/>
      <c r="G37" s="73"/>
    </row>
    <row r="38" spans="1:11" s="75" customFormat="1" ht="40.15" customHeight="1" x14ac:dyDescent="0.2">
      <c r="A38" s="15"/>
      <c r="B38" s="72">
        <v>3</v>
      </c>
      <c r="C38" s="134" t="s">
        <v>29</v>
      </c>
      <c r="D38" s="134"/>
      <c r="E38" s="134"/>
      <c r="F38" s="134"/>
      <c r="G38" s="73"/>
    </row>
    <row r="39" spans="1:11" s="75" customFormat="1" ht="40.15" customHeight="1" x14ac:dyDescent="0.2">
      <c r="A39" s="15"/>
      <c r="B39" s="72">
        <v>4</v>
      </c>
      <c r="C39" s="134" t="s">
        <v>31</v>
      </c>
      <c r="D39" s="134"/>
      <c r="E39" s="134"/>
      <c r="F39" s="134"/>
      <c r="G39" s="73"/>
    </row>
    <row r="40" spans="1:11" s="75" customFormat="1" ht="40.15" customHeight="1" x14ac:dyDescent="0.2">
      <c r="A40" s="15"/>
      <c r="B40" s="72">
        <v>5</v>
      </c>
      <c r="C40" s="134" t="s">
        <v>33</v>
      </c>
      <c r="D40" s="134"/>
      <c r="E40" s="134"/>
      <c r="F40" s="134"/>
      <c r="G40" s="73"/>
    </row>
    <row r="41" spans="1:11" s="75" customFormat="1" ht="40.15" customHeight="1" x14ac:dyDescent="0.2">
      <c r="A41" s="15"/>
      <c r="B41" s="72">
        <v>6</v>
      </c>
      <c r="C41" s="134" t="s">
        <v>35</v>
      </c>
      <c r="D41" s="134"/>
      <c r="E41" s="134"/>
      <c r="F41" s="134"/>
      <c r="G41" s="73"/>
    </row>
    <row r="42" spans="1:11" s="75" customFormat="1" ht="60" customHeight="1" x14ac:dyDescent="0.2">
      <c r="A42" s="15"/>
      <c r="B42" s="72">
        <v>7</v>
      </c>
      <c r="C42" s="134" t="s">
        <v>384</v>
      </c>
      <c r="D42" s="134"/>
      <c r="E42" s="134"/>
      <c r="F42" s="134"/>
      <c r="G42" s="73"/>
    </row>
    <row r="43" spans="1:11" s="75" customFormat="1" ht="66" customHeight="1" x14ac:dyDescent="0.2">
      <c r="A43" s="15"/>
      <c r="B43" s="72">
        <v>8</v>
      </c>
      <c r="C43" s="134" t="s">
        <v>347</v>
      </c>
      <c r="D43" s="134"/>
      <c r="E43" s="134"/>
      <c r="F43" s="134"/>
      <c r="G43" s="73"/>
    </row>
    <row r="44" spans="1:11" s="75" customFormat="1" ht="49.5" customHeight="1" x14ac:dyDescent="0.2">
      <c r="A44" s="15"/>
      <c r="B44" s="72">
        <v>9</v>
      </c>
      <c r="C44" s="134" t="s">
        <v>40</v>
      </c>
      <c r="D44" s="134"/>
      <c r="E44" s="134"/>
      <c r="F44" s="134"/>
      <c r="G44" s="73"/>
    </row>
    <row r="45" spans="1:11" s="75" customFormat="1" ht="47.65" customHeight="1" x14ac:dyDescent="0.2">
      <c r="A45" s="15"/>
      <c r="B45" s="72">
        <v>10</v>
      </c>
      <c r="C45" s="121" t="s">
        <v>42</v>
      </c>
      <c r="D45" s="121"/>
      <c r="E45" s="121"/>
      <c r="F45" s="121"/>
      <c r="G45" s="76"/>
    </row>
    <row r="46" spans="1:11" s="75" customFormat="1" ht="77.650000000000006" customHeight="1" x14ac:dyDescent="0.2">
      <c r="A46" s="15"/>
      <c r="B46" s="72">
        <v>11</v>
      </c>
      <c r="C46" s="121" t="s">
        <v>385</v>
      </c>
      <c r="D46" s="121"/>
      <c r="E46" s="121"/>
      <c r="F46" s="121"/>
      <c r="G46" s="76"/>
    </row>
    <row r="47" spans="1:11" s="75" customFormat="1" ht="40.15" customHeight="1" x14ac:dyDescent="0.2">
      <c r="A47" s="15"/>
      <c r="B47" s="72">
        <v>12</v>
      </c>
      <c r="C47" s="121" t="s">
        <v>46</v>
      </c>
      <c r="D47" s="121"/>
      <c r="E47" s="121"/>
      <c r="F47" s="121"/>
      <c r="G47" s="76"/>
    </row>
    <row r="48" spans="1:11" s="75" customFormat="1" ht="40.15" customHeight="1" x14ac:dyDescent="0.2">
      <c r="A48" s="15"/>
      <c r="B48" s="72">
        <v>13</v>
      </c>
      <c r="C48" s="121" t="s">
        <v>49</v>
      </c>
      <c r="D48" s="121"/>
      <c r="E48" s="121"/>
      <c r="F48" s="121"/>
      <c r="G48" s="76"/>
    </row>
    <row r="49" spans="1:7" s="75" customFormat="1" ht="47.65" customHeight="1" x14ac:dyDescent="0.2">
      <c r="A49" s="15"/>
      <c r="B49" s="72">
        <v>14</v>
      </c>
      <c r="C49" s="121" t="s">
        <v>52</v>
      </c>
      <c r="D49" s="121"/>
      <c r="E49" s="121"/>
      <c r="F49" s="121"/>
      <c r="G49" s="76"/>
    </row>
    <row r="50" spans="1:7" s="75" customFormat="1" ht="91.15" customHeight="1" x14ac:dyDescent="0.2">
      <c r="A50" s="15"/>
      <c r="B50" s="72">
        <v>15</v>
      </c>
      <c r="C50" s="121" t="s">
        <v>386</v>
      </c>
      <c r="D50" s="121"/>
      <c r="E50" s="121"/>
      <c r="F50" s="121"/>
      <c r="G50" s="76"/>
    </row>
    <row r="51" spans="1:7" s="75" customFormat="1" ht="181.5" customHeight="1" x14ac:dyDescent="0.2">
      <c r="A51" s="15"/>
      <c r="B51" s="72">
        <v>16</v>
      </c>
      <c r="C51" s="121" t="s">
        <v>387</v>
      </c>
      <c r="D51" s="121"/>
      <c r="E51" s="121"/>
      <c r="F51" s="121"/>
      <c r="G51" s="76"/>
    </row>
    <row r="52" spans="1:7" x14ac:dyDescent="0.2"/>
    <row r="53" spans="1:7" x14ac:dyDescent="0.2">
      <c r="B53" s="130" t="s">
        <v>363</v>
      </c>
      <c r="C53" s="131"/>
      <c r="D53" s="131"/>
      <c r="E53" s="131"/>
      <c r="F53" s="132"/>
    </row>
    <row r="54" spans="1:7" ht="15" thickBot="1" x14ac:dyDescent="0.25"/>
    <row r="55" spans="1:7" ht="15" thickBot="1" x14ac:dyDescent="0.25">
      <c r="B55" s="77" t="s">
        <v>332</v>
      </c>
      <c r="C55" s="78" t="s">
        <v>350</v>
      </c>
      <c r="D55" s="78" t="s">
        <v>351</v>
      </c>
    </row>
    <row r="56" spans="1:7" ht="51.75" thickBot="1" x14ac:dyDescent="0.25">
      <c r="B56" s="79">
        <v>1</v>
      </c>
      <c r="C56" s="80" t="s">
        <v>352</v>
      </c>
      <c r="D56" s="80" t="s">
        <v>356</v>
      </c>
    </row>
    <row r="57" spans="1:7" ht="64.5" thickBot="1" x14ac:dyDescent="0.25">
      <c r="B57" s="79">
        <v>2</v>
      </c>
      <c r="C57" s="80" t="s">
        <v>353</v>
      </c>
      <c r="D57" s="80" t="s">
        <v>357</v>
      </c>
    </row>
    <row r="58" spans="1:7" ht="90" thickBot="1" x14ac:dyDescent="0.25">
      <c r="B58" s="79">
        <v>3</v>
      </c>
      <c r="C58" s="80" t="s">
        <v>358</v>
      </c>
      <c r="D58" s="80" t="s">
        <v>360</v>
      </c>
    </row>
    <row r="59" spans="1:7" ht="128.25" thickBot="1" x14ac:dyDescent="0.25">
      <c r="B59" s="79">
        <v>4</v>
      </c>
      <c r="C59" s="80" t="s">
        <v>359</v>
      </c>
      <c r="D59" s="80" t="s">
        <v>361</v>
      </c>
    </row>
    <row r="60" spans="1:7" ht="39" thickBot="1" x14ac:dyDescent="0.25">
      <c r="B60" s="79">
        <v>5</v>
      </c>
      <c r="C60" s="80" t="s">
        <v>354</v>
      </c>
      <c r="D60" s="80" t="s">
        <v>362</v>
      </c>
    </row>
    <row r="61" spans="1:7" x14ac:dyDescent="0.2"/>
    <row r="62" spans="1:7" ht="38.25" x14ac:dyDescent="0.2">
      <c r="C62" s="81" t="s">
        <v>355</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cOSH/vrJNzPy7f/utRClvKq3e2lhWoUIFZ2luqZIpg8hLemlBMgmrsRwIT4M7ZZrMaNvIoxS9IEOy6oRDKmLhQ==" saltValue="Rysjqs4A5HL20twAflMaPQ=="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sqref="A1:XFD1048576"/>
    </sheetView>
  </sheetViews>
  <sheetFormatPr defaultColWidth="0" defaultRowHeight="14.25" zeroHeight="1" x14ac:dyDescent="0.2"/>
  <cols>
    <col min="1" max="1" width="2" style="8" customWidth="1"/>
    <col min="2" max="2" width="4.125" style="8" customWidth="1"/>
    <col min="3" max="3" width="70.625" style="8" customWidth="1"/>
    <col min="4" max="4" width="16.625" style="8" customWidth="1"/>
    <col min="5" max="5" width="14.625" style="8" customWidth="1"/>
    <col min="6" max="6" width="5.625" style="8" customWidth="1"/>
    <col min="7" max="7" width="2.5" style="8" customWidth="1"/>
    <col min="8" max="109" width="8.75" style="8" customWidth="1"/>
    <col min="110" max="16384" width="8.75" style="8" hidden="1"/>
  </cols>
  <sheetData>
    <row r="1" spans="1:88" ht="24" x14ac:dyDescent="0.2">
      <c r="A1" s="36"/>
      <c r="B1" s="9" t="s">
        <v>55</v>
      </c>
      <c r="C1" s="34"/>
      <c r="D1" s="35"/>
      <c r="E1" s="34"/>
      <c r="F1" s="34"/>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36"/>
    </row>
    <row r="2" spans="1:88" ht="15" thickBot="1" x14ac:dyDescent="0.25">
      <c r="A2" s="38"/>
      <c r="B2" s="38"/>
      <c r="C2" s="38"/>
      <c r="D2" s="38"/>
      <c r="E2" s="38"/>
      <c r="F2" s="38"/>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36"/>
    </row>
    <row r="3" spans="1:88" ht="17.25" thickBot="1" x14ac:dyDescent="0.25">
      <c r="A3" s="38"/>
      <c r="B3" s="125" t="s">
        <v>2</v>
      </c>
      <c r="C3" s="145"/>
      <c r="D3" s="142" t="str">
        <f>'Cover sheet'!C5</f>
        <v>Severn Trent Water</v>
      </c>
      <c r="E3" s="143"/>
      <c r="F3" s="144"/>
      <c r="G3" s="38"/>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38"/>
    </row>
    <row r="4" spans="1:88" ht="17.25" thickBot="1" x14ac:dyDescent="0.25">
      <c r="A4" s="38"/>
      <c r="B4" s="125" t="s">
        <v>328</v>
      </c>
      <c r="C4" s="145"/>
      <c r="D4" s="142" t="str">
        <f>'Cover sheet'!C6</f>
        <v>Strategic grid</v>
      </c>
      <c r="E4" s="143"/>
      <c r="F4" s="144"/>
      <c r="G4" s="38"/>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38"/>
    </row>
    <row r="5" spans="1:88" ht="16.5" thickBot="1" x14ac:dyDescent="0.35">
      <c r="A5" s="38"/>
      <c r="B5" s="38"/>
      <c r="C5" s="42"/>
      <c r="D5" s="42"/>
      <c r="E5" s="38"/>
      <c r="F5" s="38"/>
      <c r="G5" s="38"/>
      <c r="H5" s="146" t="s">
        <v>56</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43" t="s">
        <v>332</v>
      </c>
      <c r="C6" s="43" t="s">
        <v>19</v>
      </c>
      <c r="D6" s="44" t="s">
        <v>20</v>
      </c>
      <c r="E6" s="44" t="s">
        <v>21</v>
      </c>
      <c r="F6" s="46" t="s">
        <v>331</v>
      </c>
      <c r="G6" s="36"/>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40.15" customHeight="1" x14ac:dyDescent="0.2">
      <c r="B7" s="83">
        <v>1</v>
      </c>
      <c r="C7" s="84" t="s">
        <v>365</v>
      </c>
      <c r="D7" s="85" t="s">
        <v>140</v>
      </c>
      <c r="E7" s="85" t="s">
        <v>45</v>
      </c>
      <c r="F7" s="85">
        <v>2</v>
      </c>
      <c r="G7" s="86"/>
      <c r="H7" s="87">
        <v>1428.8200101405369</v>
      </c>
      <c r="I7" s="87">
        <v>1428.8200101405369</v>
      </c>
      <c r="J7" s="87">
        <v>1428.8200101405369</v>
      </c>
      <c r="K7" s="87">
        <v>1428.8200101405369</v>
      </c>
      <c r="L7" s="87">
        <v>1428.8200101405369</v>
      </c>
      <c r="M7" s="87">
        <v>1428.8200101405369</v>
      </c>
      <c r="N7" s="87">
        <v>1428.8200101405369</v>
      </c>
      <c r="O7" s="87">
        <v>1428.8200101405369</v>
      </c>
      <c r="P7" s="87">
        <v>1428.8200101405369</v>
      </c>
      <c r="Q7" s="87">
        <v>1428.8200101405369</v>
      </c>
      <c r="R7" s="87">
        <v>1428.8200101405369</v>
      </c>
      <c r="S7" s="87">
        <v>1428.8200101405369</v>
      </c>
      <c r="T7" s="87">
        <v>1428.8200101405369</v>
      </c>
      <c r="U7" s="87">
        <v>1428.8200101405369</v>
      </c>
      <c r="V7" s="87">
        <v>1428.8200101405369</v>
      </c>
      <c r="W7" s="87">
        <v>1428.8200101405369</v>
      </c>
      <c r="X7" s="87">
        <v>1428.8200101405369</v>
      </c>
      <c r="Y7" s="87">
        <v>1428.8200101405369</v>
      </c>
      <c r="Z7" s="87">
        <v>1428.8200101405369</v>
      </c>
      <c r="AA7" s="87">
        <v>1428.8200101405369</v>
      </c>
      <c r="AB7" s="87">
        <v>1428.8200101405369</v>
      </c>
      <c r="AC7" s="87">
        <v>1428.8200101405369</v>
      </c>
      <c r="AD7" s="87">
        <v>1428.8200101405369</v>
      </c>
      <c r="AE7" s="87">
        <v>1428.8200101405369</v>
      </c>
      <c r="AF7" s="87">
        <v>1428.8200101405369</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40.15" customHeight="1" x14ac:dyDescent="0.2">
      <c r="B8" s="90">
        <f>B7+1</f>
        <v>2</v>
      </c>
      <c r="C8" s="91" t="s">
        <v>364</v>
      </c>
      <c r="D8" s="92" t="s">
        <v>142</v>
      </c>
      <c r="E8" s="93" t="s">
        <v>45</v>
      </c>
      <c r="F8" s="93">
        <v>2</v>
      </c>
      <c r="G8" s="86"/>
      <c r="H8" s="87">
        <v>-8</v>
      </c>
      <c r="I8" s="87">
        <v>-10</v>
      </c>
      <c r="J8" s="87">
        <v>-12</v>
      </c>
      <c r="K8" s="87">
        <v>-14</v>
      </c>
      <c r="L8" s="87">
        <v>-16</v>
      </c>
      <c r="M8" s="87">
        <v>-18</v>
      </c>
      <c r="N8" s="87">
        <v>-20</v>
      </c>
      <c r="O8" s="87">
        <v>-22</v>
      </c>
      <c r="P8" s="87">
        <v>-24</v>
      </c>
      <c r="Q8" s="87">
        <v>-26</v>
      </c>
      <c r="R8" s="87">
        <v>-27.5</v>
      </c>
      <c r="S8" s="87">
        <v>-28</v>
      </c>
      <c r="T8" s="87">
        <v>-28.5</v>
      </c>
      <c r="U8" s="87">
        <v>-29</v>
      </c>
      <c r="V8" s="87">
        <v>-29.5</v>
      </c>
      <c r="W8" s="87">
        <v>-30</v>
      </c>
      <c r="X8" s="87">
        <v>-30.5</v>
      </c>
      <c r="Y8" s="87">
        <v>-31.000000000000004</v>
      </c>
      <c r="Z8" s="87">
        <v>-31.5</v>
      </c>
      <c r="AA8" s="87">
        <v>-32</v>
      </c>
      <c r="AB8" s="87">
        <v>-32.5</v>
      </c>
      <c r="AC8" s="87">
        <v>-33</v>
      </c>
      <c r="AD8" s="87">
        <v>-33.5</v>
      </c>
      <c r="AE8" s="87">
        <v>-34</v>
      </c>
      <c r="AF8" s="87">
        <v>-34.5</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40.15" customHeight="1" x14ac:dyDescent="0.2">
      <c r="B9" s="90">
        <f t="shared" ref="B9:B12" si="0">B8+1</f>
        <v>3</v>
      </c>
      <c r="C9" s="91" t="s">
        <v>144</v>
      </c>
      <c r="D9" s="92" t="s">
        <v>145</v>
      </c>
      <c r="E9" s="93" t="s">
        <v>45</v>
      </c>
      <c r="F9" s="93">
        <v>2</v>
      </c>
      <c r="G9" s="86"/>
      <c r="H9" s="87">
        <v>0</v>
      </c>
      <c r="I9" s="87">
        <v>0</v>
      </c>
      <c r="J9" s="87">
        <v>0</v>
      </c>
      <c r="K9" s="87">
        <v>0</v>
      </c>
      <c r="L9" s="87">
        <v>0</v>
      </c>
      <c r="M9" s="87">
        <v>-35</v>
      </c>
      <c r="N9" s="87">
        <v>-35</v>
      </c>
      <c r="O9" s="87">
        <v>-35</v>
      </c>
      <c r="P9" s="87">
        <v>-35</v>
      </c>
      <c r="Q9" s="87">
        <v>-35</v>
      </c>
      <c r="R9" s="87">
        <v>-85</v>
      </c>
      <c r="S9" s="87">
        <v>-85</v>
      </c>
      <c r="T9" s="87">
        <v>-85</v>
      </c>
      <c r="U9" s="87">
        <v>-85</v>
      </c>
      <c r="V9" s="87">
        <v>-85</v>
      </c>
      <c r="W9" s="87">
        <v>-95</v>
      </c>
      <c r="X9" s="87">
        <v>-95</v>
      </c>
      <c r="Y9" s="87">
        <v>-95</v>
      </c>
      <c r="Z9" s="87">
        <v>-95</v>
      </c>
      <c r="AA9" s="87">
        <v>-95</v>
      </c>
      <c r="AB9" s="87">
        <v>-95</v>
      </c>
      <c r="AC9" s="87">
        <v>-95</v>
      </c>
      <c r="AD9" s="87">
        <v>-95</v>
      </c>
      <c r="AE9" s="87">
        <v>-95</v>
      </c>
      <c r="AF9" s="87">
        <v>-95</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1:88" ht="40.15" customHeight="1" x14ac:dyDescent="0.2">
      <c r="B10" s="90">
        <f t="shared" si="0"/>
        <v>4</v>
      </c>
      <c r="C10" s="91" t="s">
        <v>147</v>
      </c>
      <c r="D10" s="92" t="s">
        <v>148</v>
      </c>
      <c r="E10" s="93" t="s">
        <v>45</v>
      </c>
      <c r="F10" s="93">
        <v>2</v>
      </c>
      <c r="G10" s="86"/>
      <c r="H10" s="87">
        <v>0</v>
      </c>
      <c r="I10" s="87">
        <v>0</v>
      </c>
      <c r="J10" s="87">
        <v>0</v>
      </c>
      <c r="K10" s="87">
        <v>0</v>
      </c>
      <c r="L10" s="87">
        <v>0</v>
      </c>
      <c r="M10" s="87">
        <v>0</v>
      </c>
      <c r="N10" s="87">
        <v>0</v>
      </c>
      <c r="O10" s="87">
        <v>0</v>
      </c>
      <c r="P10" s="87">
        <v>0</v>
      </c>
      <c r="Q10" s="87">
        <v>0</v>
      </c>
      <c r="R10" s="87">
        <v>0</v>
      </c>
      <c r="S10" s="87">
        <v>0</v>
      </c>
      <c r="T10" s="87">
        <v>0</v>
      </c>
      <c r="U10" s="87">
        <v>0</v>
      </c>
      <c r="V10" s="87">
        <v>0</v>
      </c>
      <c r="W10" s="87">
        <v>0</v>
      </c>
      <c r="X10" s="87">
        <v>0</v>
      </c>
      <c r="Y10" s="87">
        <v>0</v>
      </c>
      <c r="Z10" s="87">
        <v>0</v>
      </c>
      <c r="AA10" s="87">
        <v>0</v>
      </c>
      <c r="AB10" s="87">
        <v>0</v>
      </c>
      <c r="AC10" s="87">
        <v>0</v>
      </c>
      <c r="AD10" s="87">
        <v>0</v>
      </c>
      <c r="AE10" s="87">
        <v>0</v>
      </c>
      <c r="AF10" s="87">
        <v>0</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1:88" ht="40.15" customHeight="1" x14ac:dyDescent="0.2">
      <c r="B11" s="90">
        <f t="shared" si="0"/>
        <v>5</v>
      </c>
      <c r="C11" s="91" t="s">
        <v>150</v>
      </c>
      <c r="D11" s="92" t="s">
        <v>151</v>
      </c>
      <c r="E11" s="93" t="s">
        <v>45</v>
      </c>
      <c r="F11" s="93">
        <v>2</v>
      </c>
      <c r="G11" s="86"/>
      <c r="H11" s="87">
        <v>37.426549384266835</v>
      </c>
      <c r="I11" s="87">
        <v>37.426549384266835</v>
      </c>
      <c r="J11" s="87">
        <v>37.426549384266835</v>
      </c>
      <c r="K11" s="87">
        <v>37.426549384266835</v>
      </c>
      <c r="L11" s="87">
        <v>37.426549384266835</v>
      </c>
      <c r="M11" s="87">
        <v>37.426549384266835</v>
      </c>
      <c r="N11" s="87">
        <v>37.426549384266835</v>
      </c>
      <c r="O11" s="87">
        <v>37.426549384266835</v>
      </c>
      <c r="P11" s="87">
        <v>37.426549384266835</v>
      </c>
      <c r="Q11" s="87">
        <v>37.426549384266835</v>
      </c>
      <c r="R11" s="87">
        <v>37.426549384266835</v>
      </c>
      <c r="S11" s="87">
        <v>37.426549384266835</v>
      </c>
      <c r="T11" s="87">
        <v>37.426549384266835</v>
      </c>
      <c r="U11" s="87">
        <v>37.426549384266835</v>
      </c>
      <c r="V11" s="87">
        <v>37.426549384266835</v>
      </c>
      <c r="W11" s="87">
        <v>37.426549384266835</v>
      </c>
      <c r="X11" s="87">
        <v>37.426549384266835</v>
      </c>
      <c r="Y11" s="87">
        <v>37.426549384266835</v>
      </c>
      <c r="Z11" s="87">
        <v>37.426549384266835</v>
      </c>
      <c r="AA11" s="87">
        <v>37.426549384266835</v>
      </c>
      <c r="AB11" s="87">
        <v>37.426549384266835</v>
      </c>
      <c r="AC11" s="87">
        <v>37.426549384266835</v>
      </c>
      <c r="AD11" s="87">
        <v>37.426549384266835</v>
      </c>
      <c r="AE11" s="87">
        <v>37.426549384266835</v>
      </c>
      <c r="AF11" s="87">
        <v>37.426549384266835</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1:88" ht="40.15" customHeight="1" x14ac:dyDescent="0.2">
      <c r="B12" s="90">
        <f t="shared" si="0"/>
        <v>6</v>
      </c>
      <c r="C12" s="91" t="s">
        <v>153</v>
      </c>
      <c r="D12" s="92" t="s">
        <v>154</v>
      </c>
      <c r="E12" s="93" t="s">
        <v>45</v>
      </c>
      <c r="F12" s="93">
        <v>2</v>
      </c>
      <c r="G12" s="86"/>
      <c r="H12" s="95">
        <v>113.14693987208699</v>
      </c>
      <c r="I12" s="95">
        <v>113.14693987208699</v>
      </c>
      <c r="J12" s="95">
        <v>113.14693987208699</v>
      </c>
      <c r="K12" s="95">
        <v>113.14693987208699</v>
      </c>
      <c r="L12" s="95">
        <v>113.14693987208699</v>
      </c>
      <c r="M12" s="95">
        <v>113.14693987208699</v>
      </c>
      <c r="N12" s="95">
        <v>113.14693987208699</v>
      </c>
      <c r="O12" s="95">
        <v>113.14693987208699</v>
      </c>
      <c r="P12" s="95">
        <v>113.14693987208699</v>
      </c>
      <c r="Q12" s="95">
        <v>113.14693987208699</v>
      </c>
      <c r="R12" s="95">
        <v>113.14693987208699</v>
      </c>
      <c r="S12" s="95">
        <v>113.14693987208699</v>
      </c>
      <c r="T12" s="95">
        <v>113.14693987208699</v>
      </c>
      <c r="U12" s="95">
        <v>113.14693987208699</v>
      </c>
      <c r="V12" s="95">
        <v>113.14693987208699</v>
      </c>
      <c r="W12" s="95">
        <v>113.14693987208699</v>
      </c>
      <c r="X12" s="95">
        <v>113.14693987208699</v>
      </c>
      <c r="Y12" s="95">
        <v>113.14693987208699</v>
      </c>
      <c r="Z12" s="95">
        <v>113.14693987208699</v>
      </c>
      <c r="AA12" s="95">
        <v>113.14693987208699</v>
      </c>
      <c r="AB12" s="95">
        <v>113.14693987208699</v>
      </c>
      <c r="AC12" s="95">
        <v>113.14693987208699</v>
      </c>
      <c r="AD12" s="95">
        <v>113.14693987208699</v>
      </c>
      <c r="AE12" s="95">
        <v>113.14693987208699</v>
      </c>
      <c r="AF12" s="95">
        <v>113.14693987208699</v>
      </c>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row>
    <row r="13" spans="1:88" x14ac:dyDescent="0.2"/>
    <row r="14" spans="1:88" x14ac:dyDescent="0.2"/>
    <row r="15" spans="1:88" x14ac:dyDescent="0.2"/>
    <row r="16" spans="1:88" ht="15" x14ac:dyDescent="0.25">
      <c r="B16" s="61" t="s">
        <v>334</v>
      </c>
      <c r="C16" s="36"/>
    </row>
    <row r="17" spans="2:9" x14ac:dyDescent="0.2">
      <c r="B17" s="36"/>
      <c r="C17" s="36"/>
    </row>
    <row r="18" spans="2:9" x14ac:dyDescent="0.2">
      <c r="B18" s="62"/>
      <c r="C18" s="36" t="s">
        <v>335</v>
      </c>
    </row>
    <row r="19" spans="2:9" x14ac:dyDescent="0.2">
      <c r="B19" s="36"/>
      <c r="C19" s="36"/>
    </row>
    <row r="20" spans="2:9" x14ac:dyDescent="0.2">
      <c r="B20" s="63"/>
      <c r="C20" s="36" t="s">
        <v>336</v>
      </c>
    </row>
    <row r="21" spans="2:9" x14ac:dyDescent="0.2"/>
    <row r="22" spans="2:9" x14ac:dyDescent="0.2"/>
    <row r="23" spans="2:9" x14ac:dyDescent="0.2"/>
    <row r="24" spans="2:9" s="36" customFormat="1" ht="15" x14ac:dyDescent="0.25">
      <c r="B24" s="138" t="s">
        <v>338</v>
      </c>
      <c r="C24" s="139"/>
      <c r="D24" s="139"/>
      <c r="E24" s="139"/>
      <c r="F24" s="139"/>
      <c r="G24" s="139"/>
      <c r="H24" s="139"/>
      <c r="I24" s="140"/>
    </row>
    <row r="25" spans="2:9" x14ac:dyDescent="0.2"/>
    <row r="26" spans="2:9" s="15" customFormat="1" ht="13.5" x14ac:dyDescent="0.2">
      <c r="B26" s="96" t="s">
        <v>332</v>
      </c>
      <c r="C26" s="141" t="s">
        <v>330</v>
      </c>
      <c r="D26" s="141"/>
      <c r="E26" s="141"/>
      <c r="F26" s="141"/>
      <c r="G26" s="141"/>
      <c r="H26" s="141"/>
      <c r="I26" s="141"/>
    </row>
    <row r="27" spans="2:9" s="15" customFormat="1" ht="76.150000000000006" customHeight="1" x14ac:dyDescent="0.2">
      <c r="B27" s="72">
        <v>1</v>
      </c>
      <c r="C27" s="135" t="s">
        <v>141</v>
      </c>
      <c r="D27" s="136"/>
      <c r="E27" s="136"/>
      <c r="F27" s="136"/>
      <c r="G27" s="136"/>
      <c r="H27" s="136"/>
      <c r="I27" s="136"/>
    </row>
    <row r="28" spans="2:9" s="15" customFormat="1" ht="55.9" customHeight="1" x14ac:dyDescent="0.2">
      <c r="B28" s="72">
        <f>B27+1</f>
        <v>2</v>
      </c>
      <c r="C28" s="135" t="s">
        <v>143</v>
      </c>
      <c r="D28" s="136"/>
      <c r="E28" s="136"/>
      <c r="F28" s="136"/>
      <c r="G28" s="136"/>
      <c r="H28" s="136"/>
      <c r="I28" s="136"/>
    </row>
    <row r="29" spans="2:9" s="15" customFormat="1" ht="58.15" customHeight="1" x14ac:dyDescent="0.2">
      <c r="B29" s="72">
        <f t="shared" ref="B29:B32" si="1">B28+1</f>
        <v>3</v>
      </c>
      <c r="C29" s="135" t="s">
        <v>146</v>
      </c>
      <c r="D29" s="136"/>
      <c r="E29" s="136"/>
      <c r="F29" s="136"/>
      <c r="G29" s="136"/>
      <c r="H29" s="136"/>
      <c r="I29" s="136"/>
    </row>
    <row r="30" spans="2:9" s="15" customFormat="1" ht="41.65" customHeight="1" x14ac:dyDescent="0.2">
      <c r="B30" s="72">
        <f t="shared" si="1"/>
        <v>4</v>
      </c>
      <c r="C30" s="135" t="s">
        <v>149</v>
      </c>
      <c r="D30" s="136"/>
      <c r="E30" s="136"/>
      <c r="F30" s="136"/>
      <c r="G30" s="136"/>
      <c r="H30" s="136"/>
      <c r="I30" s="136"/>
    </row>
    <row r="31" spans="2:9" s="15" customFormat="1" ht="94.9" customHeight="1" x14ac:dyDescent="0.2">
      <c r="B31" s="72">
        <f t="shared" si="1"/>
        <v>5</v>
      </c>
      <c r="C31" s="135" t="s">
        <v>152</v>
      </c>
      <c r="D31" s="136"/>
      <c r="E31" s="136"/>
      <c r="F31" s="136"/>
      <c r="G31" s="136"/>
      <c r="H31" s="136"/>
      <c r="I31" s="136"/>
    </row>
    <row r="32" spans="2:9" s="15" customFormat="1" ht="82.5" customHeight="1" x14ac:dyDescent="0.2">
      <c r="B32" s="72">
        <f t="shared" si="1"/>
        <v>6</v>
      </c>
      <c r="C32" s="135" t="s">
        <v>155</v>
      </c>
      <c r="D32" s="136"/>
      <c r="E32" s="136"/>
      <c r="F32" s="136"/>
      <c r="G32" s="136"/>
      <c r="H32" s="136"/>
      <c r="I32" s="136"/>
    </row>
    <row r="33" s="15" customFormat="1" ht="12.75" x14ac:dyDescent="0.2"/>
    <row r="34" s="15" customFormat="1" ht="12.75" x14ac:dyDescent="0.2"/>
    <row r="35" s="15" customFormat="1" ht="12.75" x14ac:dyDescent="0.2"/>
    <row r="36" s="15"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mEIex6F0nVQ0H89z/gZCIRSASa3dUMiyvom0hYgQSyFYXcc2nlIcSEQITA461fr0laB/TQuNi75Ol3daCWdffg==" saltValue="uJKLRvjnhGi4zBZla51Jyg=="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4" zoomScale="85" zoomScaleNormal="85" workbookViewId="0">
      <selection activeCell="A4" sqref="A1:XFD1048576"/>
    </sheetView>
  </sheetViews>
  <sheetFormatPr defaultColWidth="0" defaultRowHeight="14.25" zeroHeight="1" x14ac:dyDescent="0.2"/>
  <cols>
    <col min="1" max="1" width="1.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10" width="0" style="8" hidden="1" customWidth="1"/>
    <col min="111" max="16384" width="8.75" style="8" hidden="1"/>
  </cols>
  <sheetData>
    <row r="1" spans="2:88" ht="22.5" customHeight="1" x14ac:dyDescent="0.35">
      <c r="B1" s="147" t="s">
        <v>156</v>
      </c>
      <c r="C1" s="147"/>
      <c r="D1" s="147"/>
      <c r="E1" s="147"/>
      <c r="F1" s="147"/>
      <c r="G1" s="8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2:88" ht="15" thickBot="1" x14ac:dyDescent="0.25">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6.5" customHeight="1" thickBot="1" x14ac:dyDescent="0.25">
      <c r="B3" s="125" t="s">
        <v>2</v>
      </c>
      <c r="C3" s="145"/>
      <c r="D3" s="142" t="str">
        <f>'Cover sheet'!C5</f>
        <v>Severn Trent Water</v>
      </c>
      <c r="E3" s="143"/>
      <c r="F3" s="144"/>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4.65" customHeight="1" thickBot="1" x14ac:dyDescent="0.35">
      <c r="B4" s="148" t="s">
        <v>328</v>
      </c>
      <c r="C4" s="149"/>
      <c r="D4" s="142" t="str">
        <f>'Cover sheet'!C6</f>
        <v>Strategic grid</v>
      </c>
      <c r="E4" s="143"/>
      <c r="F4" s="144"/>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7"/>
      <c r="H5" s="146" t="s">
        <v>56</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5" thickBot="1" x14ac:dyDescent="0.2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9">
        <v>1</v>
      </c>
      <c r="C7" s="100" t="s">
        <v>157</v>
      </c>
      <c r="D7" s="85" t="s">
        <v>158</v>
      </c>
      <c r="E7" s="85" t="s">
        <v>45</v>
      </c>
      <c r="F7" s="101">
        <v>2</v>
      </c>
      <c r="G7" s="97"/>
      <c r="H7" s="87">
        <v>232.58764104795588</v>
      </c>
      <c r="I7" s="87">
        <v>233.78823974495481</v>
      </c>
      <c r="J7" s="87">
        <v>234.53635377957315</v>
      </c>
      <c r="K7" s="87">
        <v>235.24731654386594</v>
      </c>
      <c r="L7" s="87">
        <v>235.12419405647009</v>
      </c>
      <c r="M7" s="87">
        <v>236.01320337133996</v>
      </c>
      <c r="N7" s="87">
        <v>236.20718372528486</v>
      </c>
      <c r="O7" s="87">
        <v>236.39794459593529</v>
      </c>
      <c r="P7" s="87">
        <v>235.9405150066552</v>
      </c>
      <c r="Q7" s="87">
        <v>236.76500350591965</v>
      </c>
      <c r="R7" s="87">
        <v>236.9956090730021</v>
      </c>
      <c r="S7" s="87">
        <v>237.24198405623099</v>
      </c>
      <c r="T7" s="87">
        <v>236.8192093273845</v>
      </c>
      <c r="U7" s="87">
        <v>237.65395842938446</v>
      </c>
      <c r="V7" s="87">
        <v>237.81379440373263</v>
      </c>
      <c r="W7" s="87">
        <v>237.97023983361672</v>
      </c>
      <c r="X7" s="87">
        <v>237.46415878709402</v>
      </c>
      <c r="Y7" s="87">
        <v>238.29569833884835</v>
      </c>
      <c r="Z7" s="87">
        <v>238.4944689972674</v>
      </c>
      <c r="AA7" s="87">
        <v>238.70249876126823</v>
      </c>
      <c r="AB7" s="87">
        <v>238.26621402237083</v>
      </c>
      <c r="AC7" s="87">
        <v>239.1480341523839</v>
      </c>
      <c r="AD7" s="87">
        <v>239.38569573383941</v>
      </c>
      <c r="AE7" s="87">
        <v>239.63069541195853</v>
      </c>
      <c r="AF7" s="87">
        <v>239.22761920747982</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2:88" ht="38.25" x14ac:dyDescent="0.2">
      <c r="B8" s="99">
        <v>2</v>
      </c>
      <c r="C8" s="102" t="s">
        <v>160</v>
      </c>
      <c r="D8" s="48" t="s">
        <v>161</v>
      </c>
      <c r="E8" s="48" t="s">
        <v>45</v>
      </c>
      <c r="F8" s="48">
        <v>2</v>
      </c>
      <c r="G8" s="97"/>
      <c r="H8" s="87">
        <v>4.7329478896989032</v>
      </c>
      <c r="I8" s="87">
        <v>4.7329478896989032</v>
      </c>
      <c r="J8" s="87">
        <v>4.7329478896989032</v>
      </c>
      <c r="K8" s="87">
        <v>4.7329478896989032</v>
      </c>
      <c r="L8" s="87">
        <v>4.7329478896989032</v>
      </c>
      <c r="M8" s="87">
        <v>4.7329478896989032</v>
      </c>
      <c r="N8" s="87">
        <v>4.7329478896989032</v>
      </c>
      <c r="O8" s="87">
        <v>4.7329478896989032</v>
      </c>
      <c r="P8" s="87">
        <v>4.7329478896989032</v>
      </c>
      <c r="Q8" s="87">
        <v>4.7329478896989032</v>
      </c>
      <c r="R8" s="87">
        <v>4.7329478896989032</v>
      </c>
      <c r="S8" s="87">
        <v>4.7329478896989032</v>
      </c>
      <c r="T8" s="87">
        <v>4.7329478896989032</v>
      </c>
      <c r="U8" s="87">
        <v>4.7329478896989032</v>
      </c>
      <c r="V8" s="87">
        <v>4.7329478896989032</v>
      </c>
      <c r="W8" s="87">
        <v>4.7329478896989032</v>
      </c>
      <c r="X8" s="87">
        <v>4.7329478896989032</v>
      </c>
      <c r="Y8" s="87">
        <v>4.7329478896989032</v>
      </c>
      <c r="Z8" s="87">
        <v>4.7329478896989032</v>
      </c>
      <c r="AA8" s="87">
        <v>4.7329478896989032</v>
      </c>
      <c r="AB8" s="87">
        <v>4.7329478896989032</v>
      </c>
      <c r="AC8" s="87">
        <v>4.7329478896989032</v>
      </c>
      <c r="AD8" s="87">
        <v>4.7329478896989032</v>
      </c>
      <c r="AE8" s="87">
        <v>4.7329478896989032</v>
      </c>
      <c r="AF8" s="87">
        <v>4.7329478896989032</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2:88" ht="38.25" x14ac:dyDescent="0.2">
      <c r="B9" s="99">
        <v>3</v>
      </c>
      <c r="C9" s="102" t="s">
        <v>163</v>
      </c>
      <c r="D9" s="48" t="s">
        <v>164</v>
      </c>
      <c r="E9" s="48" t="s">
        <v>45</v>
      </c>
      <c r="F9" s="48">
        <v>2</v>
      </c>
      <c r="G9" s="97"/>
      <c r="H9" s="87">
        <v>276.07230361861662</v>
      </c>
      <c r="I9" s="87">
        <v>285.10840144940903</v>
      </c>
      <c r="J9" s="87">
        <v>293.75826240753099</v>
      </c>
      <c r="K9" s="87">
        <v>302.01983443901895</v>
      </c>
      <c r="L9" s="87">
        <v>310.27812145743502</v>
      </c>
      <c r="M9" s="87">
        <v>318.1773530986946</v>
      </c>
      <c r="N9" s="87">
        <v>326.05809862947774</v>
      </c>
      <c r="O9" s="87">
        <v>333.77960029219867</v>
      </c>
      <c r="P9" s="87">
        <v>341.59187216823216</v>
      </c>
      <c r="Q9" s="87">
        <v>349.04809784165906</v>
      </c>
      <c r="R9" s="87">
        <v>355.45520625662363</v>
      </c>
      <c r="S9" s="87">
        <v>362.33354206955238</v>
      </c>
      <c r="T9" s="87">
        <v>369.17121172303473</v>
      </c>
      <c r="U9" s="87">
        <v>375.96987382252934</v>
      </c>
      <c r="V9" s="87">
        <v>382.74170044047492</v>
      </c>
      <c r="W9" s="87">
        <v>389.8744197028289</v>
      </c>
      <c r="X9" s="87">
        <v>397.02766214582641</v>
      </c>
      <c r="Y9" s="87">
        <v>404.13374978635488</v>
      </c>
      <c r="Z9" s="87">
        <v>411.18751533766522</v>
      </c>
      <c r="AA9" s="87">
        <v>418.19707607525413</v>
      </c>
      <c r="AB9" s="87">
        <v>425.16327275317394</v>
      </c>
      <c r="AC9" s="87">
        <v>432.08706844434727</v>
      </c>
      <c r="AD9" s="87">
        <v>439.01622217689845</v>
      </c>
      <c r="AE9" s="87">
        <v>445.90297182095009</v>
      </c>
      <c r="AF9" s="87">
        <v>452.75736699707795</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2:88" ht="38.25" x14ac:dyDescent="0.2">
      <c r="B10" s="99">
        <v>4</v>
      </c>
      <c r="C10" s="102" t="s">
        <v>166</v>
      </c>
      <c r="D10" s="48" t="s">
        <v>167</v>
      </c>
      <c r="E10" s="48" t="s">
        <v>45</v>
      </c>
      <c r="F10" s="48">
        <v>2</v>
      </c>
      <c r="G10" s="97"/>
      <c r="H10" s="87">
        <v>403.60051465779628</v>
      </c>
      <c r="I10" s="87">
        <v>395.96696194445934</v>
      </c>
      <c r="J10" s="87">
        <v>388.79319389079353</v>
      </c>
      <c r="K10" s="87">
        <v>381.90408489095051</v>
      </c>
      <c r="L10" s="87">
        <v>375.204733741187</v>
      </c>
      <c r="M10" s="87">
        <v>368.82583602924404</v>
      </c>
      <c r="N10" s="87">
        <v>362.62706198170565</v>
      </c>
      <c r="O10" s="87">
        <v>356.60781816102946</v>
      </c>
      <c r="P10" s="87">
        <v>350.70855092225679</v>
      </c>
      <c r="Q10" s="87">
        <v>345.02281688288775</v>
      </c>
      <c r="R10" s="87">
        <v>339.16682139298649</v>
      </c>
      <c r="S10" s="87">
        <v>333.24321530502829</v>
      </c>
      <c r="T10" s="87">
        <v>327.43801858804204</v>
      </c>
      <c r="U10" s="87">
        <v>321.73676096741468</v>
      </c>
      <c r="V10" s="87">
        <v>316.14198165112941</v>
      </c>
      <c r="W10" s="87">
        <v>310.85444230448184</v>
      </c>
      <c r="X10" s="87">
        <v>305.70297353323747</v>
      </c>
      <c r="Y10" s="87">
        <v>300.63545452313781</v>
      </c>
      <c r="Z10" s="87">
        <v>295.63619782864509</v>
      </c>
      <c r="AA10" s="87">
        <v>290.75204044532302</v>
      </c>
      <c r="AB10" s="87">
        <v>285.95524168198278</v>
      </c>
      <c r="AC10" s="87">
        <v>281.24396220779056</v>
      </c>
      <c r="AD10" s="87">
        <v>276.63495099874984</v>
      </c>
      <c r="AE10" s="87">
        <v>272.10704407804491</v>
      </c>
      <c r="AF10" s="87">
        <v>267.66622094247811</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2:88" ht="38.25" x14ac:dyDescent="0.2">
      <c r="B11" s="99">
        <v>5</v>
      </c>
      <c r="C11" s="102" t="s">
        <v>169</v>
      </c>
      <c r="D11" s="48" t="s">
        <v>170</v>
      </c>
      <c r="E11" s="48" t="s">
        <v>171</v>
      </c>
      <c r="F11" s="48">
        <v>1</v>
      </c>
      <c r="G11" s="97"/>
      <c r="H11" s="103">
        <v>120.1</v>
      </c>
      <c r="I11" s="103">
        <v>120.1</v>
      </c>
      <c r="J11" s="103">
        <v>120</v>
      </c>
      <c r="K11" s="103">
        <v>120</v>
      </c>
      <c r="L11" s="103">
        <v>120</v>
      </c>
      <c r="M11" s="103">
        <v>119.9</v>
      </c>
      <c r="N11" s="103">
        <v>119.9</v>
      </c>
      <c r="O11" s="103">
        <v>120</v>
      </c>
      <c r="P11" s="103">
        <v>120</v>
      </c>
      <c r="Q11" s="103">
        <v>120.1</v>
      </c>
      <c r="R11" s="103">
        <v>119.8</v>
      </c>
      <c r="S11" s="103">
        <v>119.6</v>
      </c>
      <c r="T11" s="103">
        <v>119.5</v>
      </c>
      <c r="U11" s="103">
        <v>119.3</v>
      </c>
      <c r="V11" s="103">
        <v>119.2</v>
      </c>
      <c r="W11" s="103">
        <v>119.3</v>
      </c>
      <c r="X11" s="103">
        <v>119.4</v>
      </c>
      <c r="Y11" s="103">
        <v>119.4</v>
      </c>
      <c r="Z11" s="103">
        <v>119.5</v>
      </c>
      <c r="AA11" s="103">
        <v>119.6</v>
      </c>
      <c r="AB11" s="103">
        <v>119.6</v>
      </c>
      <c r="AC11" s="103">
        <v>119.7</v>
      </c>
      <c r="AD11" s="103">
        <v>119.8</v>
      </c>
      <c r="AE11" s="103">
        <v>119.8</v>
      </c>
      <c r="AF11" s="103">
        <v>119.9</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2:88" ht="38.25" x14ac:dyDescent="0.2">
      <c r="B12" s="99">
        <v>6</v>
      </c>
      <c r="C12" s="102" t="s">
        <v>173</v>
      </c>
      <c r="D12" s="48" t="s">
        <v>174</v>
      </c>
      <c r="E12" s="48" t="s">
        <v>171</v>
      </c>
      <c r="F12" s="48">
        <v>1</v>
      </c>
      <c r="G12" s="97"/>
      <c r="H12" s="103">
        <v>143.30000000000001</v>
      </c>
      <c r="I12" s="103">
        <v>142.69999999999999</v>
      </c>
      <c r="J12" s="103">
        <v>142.19999999999999</v>
      </c>
      <c r="K12" s="103">
        <v>141.5</v>
      </c>
      <c r="L12" s="103">
        <v>141</v>
      </c>
      <c r="M12" s="103">
        <v>140.4</v>
      </c>
      <c r="N12" s="103">
        <v>139.80000000000001</v>
      </c>
      <c r="O12" s="103">
        <v>139.19999999999999</v>
      </c>
      <c r="P12" s="103">
        <v>138.6</v>
      </c>
      <c r="Q12" s="103">
        <v>138</v>
      </c>
      <c r="R12" s="103">
        <v>137.4</v>
      </c>
      <c r="S12" s="103">
        <v>136.80000000000001</v>
      </c>
      <c r="T12" s="103">
        <v>136.19999999999999</v>
      </c>
      <c r="U12" s="103">
        <v>135.69999999999999</v>
      </c>
      <c r="V12" s="103">
        <v>135.19999999999999</v>
      </c>
      <c r="W12" s="103">
        <v>134.80000000000001</v>
      </c>
      <c r="X12" s="103">
        <v>134.30000000000001</v>
      </c>
      <c r="Y12" s="103">
        <v>133.9</v>
      </c>
      <c r="Z12" s="103">
        <v>133.5</v>
      </c>
      <c r="AA12" s="103">
        <v>133.1</v>
      </c>
      <c r="AB12" s="103">
        <v>132.69999999999999</v>
      </c>
      <c r="AC12" s="103">
        <v>132.30000000000001</v>
      </c>
      <c r="AD12" s="103">
        <v>131.9</v>
      </c>
      <c r="AE12" s="103">
        <v>131.4</v>
      </c>
      <c r="AF12" s="103">
        <v>131</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94"/>
    </row>
    <row r="13" spans="2:88" ht="38.25" x14ac:dyDescent="0.2">
      <c r="B13" s="99">
        <v>7</v>
      </c>
      <c r="C13" s="102" t="s">
        <v>176</v>
      </c>
      <c r="D13" s="48" t="s">
        <v>177</v>
      </c>
      <c r="E13" s="48" t="s">
        <v>171</v>
      </c>
      <c r="F13" s="48">
        <v>1</v>
      </c>
      <c r="G13" s="97"/>
      <c r="H13" s="104">
        <v>132.86103534729082</v>
      </c>
      <c r="I13" s="104">
        <v>132.27645274540012</v>
      </c>
      <c r="J13" s="104">
        <v>131.71000274255178</v>
      </c>
      <c r="K13" s="104">
        <v>131.13605247962019</v>
      </c>
      <c r="L13" s="104">
        <v>130.61128633096351</v>
      </c>
      <c r="M13" s="104">
        <v>130.09716471560102</v>
      </c>
      <c r="N13" s="104">
        <v>129.61696641305247</v>
      </c>
      <c r="O13" s="104">
        <v>129.16583618262237</v>
      </c>
      <c r="P13" s="104">
        <v>128.77267518630413</v>
      </c>
      <c r="Q13" s="104">
        <v>128.37914347423924</v>
      </c>
      <c r="R13" s="104">
        <v>127.76519994625373</v>
      </c>
      <c r="S13" s="104">
        <v>127.26960799066092</v>
      </c>
      <c r="T13" s="104">
        <v>126.80218614837725</v>
      </c>
      <c r="U13" s="104">
        <v>126.36755135518968</v>
      </c>
      <c r="V13" s="104">
        <v>125.96195618171996</v>
      </c>
      <c r="W13" s="104">
        <v>125.69134057586375</v>
      </c>
      <c r="X13" s="104">
        <v>125.44486646090182</v>
      </c>
      <c r="Y13" s="104">
        <v>125.21179709135636</v>
      </c>
      <c r="Z13" s="104">
        <v>124.99706480019778</v>
      </c>
      <c r="AA13" s="104">
        <v>124.77600663363681</v>
      </c>
      <c r="AB13" s="104">
        <v>124.56317367839455</v>
      </c>
      <c r="AC13" s="104">
        <v>124.35829962866818</v>
      </c>
      <c r="AD13" s="104">
        <v>124.17236980858786</v>
      </c>
      <c r="AE13" s="104">
        <v>123.99256270206924</v>
      </c>
      <c r="AF13" s="104">
        <v>123.81798500589905</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94"/>
    </row>
    <row r="14" spans="2:88" ht="38.25" x14ac:dyDescent="0.2">
      <c r="B14" s="99">
        <v>8</v>
      </c>
      <c r="C14" s="102" t="s">
        <v>179</v>
      </c>
      <c r="D14" s="48" t="s">
        <v>180</v>
      </c>
      <c r="E14" s="48" t="s">
        <v>45</v>
      </c>
      <c r="F14" s="48">
        <v>2</v>
      </c>
      <c r="G14" s="97"/>
      <c r="H14" s="87">
        <v>272.13</v>
      </c>
      <c r="I14" s="87">
        <v>272.13</v>
      </c>
      <c r="J14" s="87">
        <v>272.13</v>
      </c>
      <c r="K14" s="87">
        <v>272.13</v>
      </c>
      <c r="L14" s="87">
        <v>272.13</v>
      </c>
      <c r="M14" s="87">
        <v>272.13</v>
      </c>
      <c r="N14" s="87">
        <v>272.13</v>
      </c>
      <c r="O14" s="87">
        <v>272.13</v>
      </c>
      <c r="P14" s="87">
        <v>272.13</v>
      </c>
      <c r="Q14" s="87">
        <v>272.13</v>
      </c>
      <c r="R14" s="87">
        <v>272.13</v>
      </c>
      <c r="S14" s="87">
        <v>272.13</v>
      </c>
      <c r="T14" s="87">
        <v>272.13</v>
      </c>
      <c r="U14" s="87">
        <v>272.13</v>
      </c>
      <c r="V14" s="87">
        <v>272.13</v>
      </c>
      <c r="W14" s="87">
        <v>272.13</v>
      </c>
      <c r="X14" s="87">
        <v>272.13</v>
      </c>
      <c r="Y14" s="87">
        <v>272.13</v>
      </c>
      <c r="Z14" s="87">
        <v>272.13</v>
      </c>
      <c r="AA14" s="87">
        <v>272.13</v>
      </c>
      <c r="AB14" s="87">
        <v>272.13</v>
      </c>
      <c r="AC14" s="87">
        <v>272.13</v>
      </c>
      <c r="AD14" s="87">
        <v>272.13</v>
      </c>
      <c r="AE14" s="87">
        <v>272.13</v>
      </c>
      <c r="AF14" s="87">
        <v>272.13</v>
      </c>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94"/>
    </row>
    <row r="15" spans="2:88" ht="38.25" x14ac:dyDescent="0.2">
      <c r="B15" s="99">
        <v>9</v>
      </c>
      <c r="C15" s="102" t="s">
        <v>182</v>
      </c>
      <c r="D15" s="48" t="s">
        <v>183</v>
      </c>
      <c r="E15" s="48" t="s">
        <v>184</v>
      </c>
      <c r="F15" s="48">
        <v>2</v>
      </c>
      <c r="G15" s="97"/>
      <c r="H15" s="87">
        <v>113.09805262102998</v>
      </c>
      <c r="I15" s="87">
        <v>112.01120969639524</v>
      </c>
      <c r="J15" s="87">
        <v>111.02984913183251</v>
      </c>
      <c r="K15" s="87">
        <v>110.13160295033032</v>
      </c>
      <c r="L15" s="87">
        <v>109.25731355276559</v>
      </c>
      <c r="M15" s="87">
        <v>108.46746560587138</v>
      </c>
      <c r="N15" s="87">
        <v>107.70017515601597</v>
      </c>
      <c r="O15" s="87">
        <v>106.97621274603412</v>
      </c>
      <c r="P15" s="87">
        <v>106.25863597518843</v>
      </c>
      <c r="Q15" s="87">
        <v>105.61055423928046</v>
      </c>
      <c r="R15" s="87">
        <v>104.93950515744785</v>
      </c>
      <c r="S15" s="87">
        <v>104.20359862640873</v>
      </c>
      <c r="T15" s="87">
        <v>103.47794397528779</v>
      </c>
      <c r="U15" s="87">
        <v>102.76232844245013</v>
      </c>
      <c r="V15" s="87">
        <v>102.05509071660666</v>
      </c>
      <c r="W15" s="87">
        <v>101.3575236889788</v>
      </c>
      <c r="X15" s="87">
        <v>100.66921696856957</v>
      </c>
      <c r="Y15" s="87">
        <v>99.990197671875947</v>
      </c>
      <c r="Z15" s="87">
        <v>99.320279067472171</v>
      </c>
      <c r="AA15" s="87">
        <v>98.659279396298558</v>
      </c>
      <c r="AB15" s="87">
        <v>98.007021707278838</v>
      </c>
      <c r="AC15" s="87">
        <v>97.363333699378245</v>
      </c>
      <c r="AD15" s="87">
        <v>96.728047569913485</v>
      </c>
      <c r="AE15" s="87">
        <v>96.100999868691929</v>
      </c>
      <c r="AF15" s="87">
        <v>95.482031357821128</v>
      </c>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94"/>
    </row>
    <row r="16" spans="2:88" ht="38.25" x14ac:dyDescent="0.2">
      <c r="B16" s="99">
        <v>10</v>
      </c>
      <c r="C16" s="102" t="s">
        <v>186</v>
      </c>
      <c r="D16" s="48" t="s">
        <v>187</v>
      </c>
      <c r="E16" s="48" t="s">
        <v>188</v>
      </c>
      <c r="F16" s="48">
        <v>2</v>
      </c>
      <c r="G16" s="97"/>
      <c r="H16" s="87">
        <v>1075.1598898253558</v>
      </c>
      <c r="I16" s="87">
        <v>1118.5180309383309</v>
      </c>
      <c r="J16" s="87">
        <v>1159.6241864390586</v>
      </c>
      <c r="K16" s="87">
        <v>1198.8757690573393</v>
      </c>
      <c r="L16" s="87">
        <v>1237.5452564740037</v>
      </c>
      <c r="M16" s="87">
        <v>1274.2212340458868</v>
      </c>
      <c r="N16" s="87">
        <v>1310.2828634631501</v>
      </c>
      <c r="O16" s="87">
        <v>1345.2252558978412</v>
      </c>
      <c r="P16" s="87">
        <v>1379.908486210388</v>
      </c>
      <c r="Q16" s="87">
        <v>1412.7970936278268</v>
      </c>
      <c r="R16" s="87">
        <v>1446.121099449131</v>
      </c>
      <c r="S16" s="87">
        <v>1480.962242283962</v>
      </c>
      <c r="T16" s="87">
        <v>1515.4893665559334</v>
      </c>
      <c r="U16" s="87">
        <v>1549.7085402329133</v>
      </c>
      <c r="V16" s="87">
        <v>1583.6638269719961</v>
      </c>
      <c r="W16" s="87">
        <v>1617.3219828499186</v>
      </c>
      <c r="X16" s="87">
        <v>1650.6947932444568</v>
      </c>
      <c r="Y16" s="87">
        <v>1683.7819386853066</v>
      </c>
      <c r="Z16" s="87">
        <v>1716.5888176677879</v>
      </c>
      <c r="AA16" s="87">
        <v>1749.1208248461214</v>
      </c>
      <c r="AB16" s="87">
        <v>1781.382701717868</v>
      </c>
      <c r="AC16" s="87">
        <v>1813.3798357242654</v>
      </c>
      <c r="AD16" s="87">
        <v>1845.1169611535342</v>
      </c>
      <c r="AE16" s="87">
        <v>1876.5988089239211</v>
      </c>
      <c r="AF16" s="87">
        <v>1907.8301065855119</v>
      </c>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94"/>
    </row>
    <row r="17" spans="2:88" ht="38.25" x14ac:dyDescent="0.2">
      <c r="B17" s="99">
        <v>11</v>
      </c>
      <c r="C17" s="102" t="s">
        <v>190</v>
      </c>
      <c r="D17" s="48" t="s">
        <v>191</v>
      </c>
      <c r="E17" s="48" t="s">
        <v>188</v>
      </c>
      <c r="F17" s="48">
        <v>2</v>
      </c>
      <c r="G17" s="97"/>
      <c r="H17" s="87">
        <v>2406.1422252057314</v>
      </c>
      <c r="I17" s="87">
        <v>2429.4889836258749</v>
      </c>
      <c r="J17" s="87">
        <v>2450.9625305973664</v>
      </c>
      <c r="K17" s="87">
        <v>2470.9528664785844</v>
      </c>
      <c r="L17" s="87">
        <v>2490.7257111769945</v>
      </c>
      <c r="M17" s="87">
        <v>2508.8628970904019</v>
      </c>
      <c r="N17" s="87">
        <v>2526.7368377608364</v>
      </c>
      <c r="O17" s="87">
        <v>2543.8365503371078</v>
      </c>
      <c r="P17" s="87">
        <v>2561.0153706804858</v>
      </c>
      <c r="Q17" s="87">
        <v>2576.7311038197809</v>
      </c>
      <c r="R17" s="87">
        <v>2593.2083402881012</v>
      </c>
      <c r="S17" s="87">
        <v>2611.5220931634217</v>
      </c>
      <c r="T17" s="87">
        <v>2629.8357847638435</v>
      </c>
      <c r="U17" s="87">
        <v>2648.1494154971456</v>
      </c>
      <c r="V17" s="87">
        <v>2666.5009857829496</v>
      </c>
      <c r="W17" s="87">
        <v>2684.8524914149052</v>
      </c>
      <c r="X17" s="87">
        <v>2703.2096622442491</v>
      </c>
      <c r="Y17" s="87">
        <v>2721.5667769055876</v>
      </c>
      <c r="Z17" s="87">
        <v>2739.923835847575</v>
      </c>
      <c r="AA17" s="87">
        <v>2758.2808395234397</v>
      </c>
      <c r="AB17" s="87">
        <v>2776.6377883901077</v>
      </c>
      <c r="AC17" s="87">
        <v>2794.9946829084161</v>
      </c>
      <c r="AD17" s="87">
        <v>2813.3515235413884</v>
      </c>
      <c r="AE17" s="87">
        <v>2831.7083107545827</v>
      </c>
      <c r="AF17" s="87">
        <v>2850.0650450155013</v>
      </c>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94"/>
    </row>
    <row r="18" spans="2:88" ht="38.25" x14ac:dyDescent="0.2">
      <c r="B18" s="99">
        <v>12</v>
      </c>
      <c r="C18" s="102" t="s">
        <v>193</v>
      </c>
      <c r="D18" s="48" t="s">
        <v>194</v>
      </c>
      <c r="E18" s="48" t="s">
        <v>188</v>
      </c>
      <c r="F18" s="48">
        <v>2</v>
      </c>
      <c r="G18" s="97"/>
      <c r="H18" s="87">
        <v>5209.4400313443575</v>
      </c>
      <c r="I18" s="87">
        <v>5242.6513472654215</v>
      </c>
      <c r="J18" s="87">
        <v>5276.0024593105445</v>
      </c>
      <c r="K18" s="87">
        <v>5309.149751075056</v>
      </c>
      <c r="L18" s="87">
        <v>5342.0396272931212</v>
      </c>
      <c r="M18" s="87">
        <v>5374.4660160988697</v>
      </c>
      <c r="N18" s="87">
        <v>5407.0061335123173</v>
      </c>
      <c r="O18" s="87">
        <v>5438.7422183087583</v>
      </c>
      <c r="P18" s="87">
        <v>5469.9168293402781</v>
      </c>
      <c r="Q18" s="87">
        <v>5500.1879046439162</v>
      </c>
      <c r="R18" s="87">
        <v>5530.4805537142574</v>
      </c>
      <c r="S18" s="87">
        <v>5559.1528998549775</v>
      </c>
      <c r="T18" s="87">
        <v>5587.4419300919571</v>
      </c>
      <c r="U18" s="87">
        <v>5615.0213529799012</v>
      </c>
      <c r="V18" s="87">
        <v>5642.1441374198948</v>
      </c>
      <c r="W18" s="87">
        <v>5668.7701222907781</v>
      </c>
      <c r="X18" s="87">
        <v>5695.6812765581981</v>
      </c>
      <c r="Y18" s="87">
        <v>5722.3896374186197</v>
      </c>
      <c r="Z18" s="87">
        <v>5748.4954872530925</v>
      </c>
      <c r="AA18" s="87">
        <v>5775.5473703095922</v>
      </c>
      <c r="AB18" s="87">
        <v>5802.6714925124788</v>
      </c>
      <c r="AC18" s="87">
        <v>5829.8680799595386</v>
      </c>
      <c r="AD18" s="87">
        <v>5857.1418901873039</v>
      </c>
      <c r="AE18" s="87">
        <v>5884.5236728789678</v>
      </c>
      <c r="AF18" s="87">
        <v>5912.1812700524724</v>
      </c>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94"/>
    </row>
    <row r="19" spans="2:88" ht="38.25" x14ac:dyDescent="0.2">
      <c r="B19" s="99">
        <v>13</v>
      </c>
      <c r="C19" s="102" t="s">
        <v>196</v>
      </c>
      <c r="D19" s="48" t="s">
        <v>197</v>
      </c>
      <c r="E19" s="48" t="s">
        <v>198</v>
      </c>
      <c r="F19" s="48">
        <v>1</v>
      </c>
      <c r="G19" s="97"/>
      <c r="H19" s="104">
        <v>2.1376877390947069</v>
      </c>
      <c r="I19" s="104">
        <v>2.1227638658862111</v>
      </c>
      <c r="J19" s="104">
        <v>2.1103194457471606</v>
      </c>
      <c r="K19" s="104">
        <v>2.0997682616671947</v>
      </c>
      <c r="L19" s="104">
        <v>2.0900586853234282</v>
      </c>
      <c r="M19" s="104">
        <v>2.0820295569367531</v>
      </c>
      <c r="N19" s="104">
        <v>2.0748451924293585</v>
      </c>
      <c r="O19" s="104">
        <v>2.0684483315175153</v>
      </c>
      <c r="P19" s="104">
        <v>2.0622856398667042</v>
      </c>
      <c r="Q19" s="104">
        <v>2.0572439366909858</v>
      </c>
      <c r="R19" s="104">
        <v>2.052105968666857</v>
      </c>
      <c r="S19" s="104">
        <v>2.0455171012667503</v>
      </c>
      <c r="T19" s="104">
        <v>2.0391666148883929</v>
      </c>
      <c r="U19" s="104">
        <v>2.0329091978720961</v>
      </c>
      <c r="V19" s="104">
        <v>2.0267889549121203</v>
      </c>
      <c r="W19" s="104">
        <v>2.0207982489175014</v>
      </c>
      <c r="X19" s="104">
        <v>2.0151907471427193</v>
      </c>
      <c r="Y19" s="104">
        <v>2.009776866491539</v>
      </c>
      <c r="Z19" s="104">
        <v>2.0043995310798657</v>
      </c>
      <c r="AA19" s="104">
        <v>1.9995851185264903</v>
      </c>
      <c r="AB19" s="104">
        <v>1.995010261768529</v>
      </c>
      <c r="AC19" s="104">
        <v>1.9906601797766235</v>
      </c>
      <c r="AD19" s="104">
        <v>1.9865238618442962</v>
      </c>
      <c r="AE19" s="104">
        <v>1.9825993680372278</v>
      </c>
      <c r="AF19" s="104">
        <v>1.9789323467317792</v>
      </c>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94"/>
    </row>
    <row r="20" spans="2:88" ht="38.25" x14ac:dyDescent="0.2">
      <c r="B20" s="99">
        <v>14</v>
      </c>
      <c r="C20" s="102" t="s">
        <v>200</v>
      </c>
      <c r="D20" s="48" t="s">
        <v>201</v>
      </c>
      <c r="E20" s="48" t="s">
        <v>198</v>
      </c>
      <c r="F20" s="48">
        <v>1</v>
      </c>
      <c r="G20" s="97"/>
      <c r="H20" s="104">
        <v>2.578041348139283</v>
      </c>
      <c r="I20" s="104">
        <v>2.5870434820428514</v>
      </c>
      <c r="J20" s="104">
        <v>2.5985999547222374</v>
      </c>
      <c r="K20" s="104">
        <v>2.6120271097693246</v>
      </c>
      <c r="L20" s="104">
        <v>2.6257643638453079</v>
      </c>
      <c r="M20" s="104">
        <v>2.6413884520888615</v>
      </c>
      <c r="N20" s="104">
        <v>2.6575520101386259</v>
      </c>
      <c r="O20" s="104">
        <v>2.6743888800461026</v>
      </c>
      <c r="P20" s="104">
        <v>2.6910113761628711</v>
      </c>
      <c r="Q20" s="104">
        <v>2.7090701561322361</v>
      </c>
      <c r="R20" s="104">
        <v>2.7264020561196625</v>
      </c>
      <c r="S20" s="104">
        <v>2.7409035967617994</v>
      </c>
      <c r="T20" s="104">
        <v>2.755380663743551</v>
      </c>
      <c r="U20" s="104">
        <v>2.7696671879357777</v>
      </c>
      <c r="V20" s="104">
        <v>2.7838499293255659</v>
      </c>
      <c r="W20" s="104">
        <v>2.7979483780834893</v>
      </c>
      <c r="X20" s="104">
        <v>2.8123600009075962</v>
      </c>
      <c r="Y20" s="104">
        <v>2.8268402680933939</v>
      </c>
      <c r="Z20" s="104">
        <v>2.8411854826838763</v>
      </c>
      <c r="AA20" s="104">
        <v>2.8561884574770873</v>
      </c>
      <c r="AB20" s="104">
        <v>2.871401156199529</v>
      </c>
      <c r="AC20" s="104">
        <v>2.886825742486967</v>
      </c>
      <c r="AD20" s="104">
        <v>2.902463612378126</v>
      </c>
      <c r="AE20" s="104">
        <v>2.9183314188615657</v>
      </c>
      <c r="AF20" s="104">
        <v>2.9345144692115777</v>
      </c>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94"/>
    </row>
    <row r="21" spans="2:88" ht="38.25" x14ac:dyDescent="0.2">
      <c r="B21" s="99">
        <v>15</v>
      </c>
      <c r="C21" s="102" t="s">
        <v>203</v>
      </c>
      <c r="D21" s="48" t="s">
        <v>204</v>
      </c>
      <c r="E21" s="48" t="s">
        <v>205</v>
      </c>
      <c r="F21" s="48">
        <v>0</v>
      </c>
      <c r="G21" s="97"/>
      <c r="H21" s="105">
        <v>0.47359263733382362</v>
      </c>
      <c r="I21" s="105">
        <v>0.48774589577100497</v>
      </c>
      <c r="J21" s="105">
        <v>0.50105081499860904</v>
      </c>
      <c r="K21" s="105">
        <v>0.51364695048018005</v>
      </c>
      <c r="L21" s="105">
        <v>0.52583392329781797</v>
      </c>
      <c r="M21" s="105">
        <v>0.53735146644217291</v>
      </c>
      <c r="N21" s="105">
        <v>0.5485005986771524</v>
      </c>
      <c r="O21" s="105">
        <v>0.55920196053930604</v>
      </c>
      <c r="P21" s="105">
        <v>0.56962955790980208</v>
      </c>
      <c r="Q21" s="105">
        <v>0.57952498442932454</v>
      </c>
      <c r="R21" s="105">
        <v>0.58929084202396909</v>
      </c>
      <c r="S21" s="105">
        <v>0.59909778345586184</v>
      </c>
      <c r="T21" s="105">
        <v>0.60863695900733206</v>
      </c>
      <c r="U21" s="105">
        <v>0.61791654956911002</v>
      </c>
      <c r="V21" s="105">
        <v>0.62695011339144591</v>
      </c>
      <c r="W21" s="105">
        <v>0.63573890495709551</v>
      </c>
      <c r="X21" s="105">
        <v>0.6442912498248482</v>
      </c>
      <c r="Y21" s="105">
        <v>0.65261337177615997</v>
      </c>
      <c r="Z21" s="105">
        <v>0.66071214188880534</v>
      </c>
      <c r="AA21" s="105">
        <v>0.66859424032505166</v>
      </c>
      <c r="AB21" s="105">
        <v>0.67626591636782041</v>
      </c>
      <c r="AC21" s="105">
        <v>0.68373349289214602</v>
      </c>
      <c r="AD21" s="105">
        <v>0.69100287736701227</v>
      </c>
      <c r="AE21" s="105">
        <v>0.69807981750057335</v>
      </c>
      <c r="AF21" s="105">
        <v>0.70496990656417768</v>
      </c>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row>
    <row r="22" spans="2:88" x14ac:dyDescent="0.2"/>
    <row r="23" spans="2:88" x14ac:dyDescent="0.2"/>
    <row r="24" spans="2:88" x14ac:dyDescent="0.2"/>
    <row r="25" spans="2:88" ht="15" x14ac:dyDescent="0.25">
      <c r="B25" s="61" t="s">
        <v>334</v>
      </c>
      <c r="C25" s="36"/>
    </row>
    <row r="26" spans="2:88" x14ac:dyDescent="0.2">
      <c r="B26" s="36"/>
      <c r="C26" s="36"/>
    </row>
    <row r="27" spans="2:88" x14ac:dyDescent="0.2">
      <c r="B27" s="62"/>
      <c r="C27" s="36" t="s">
        <v>335</v>
      </c>
    </row>
    <row r="28" spans="2:88" x14ac:dyDescent="0.2">
      <c r="B28" s="36"/>
      <c r="C28" s="36"/>
    </row>
    <row r="29" spans="2:88" x14ac:dyDescent="0.2">
      <c r="B29" s="63"/>
      <c r="C29" s="36" t="s">
        <v>336</v>
      </c>
    </row>
    <row r="30" spans="2:88" x14ac:dyDescent="0.2"/>
    <row r="31" spans="2:88" x14ac:dyDescent="0.2"/>
    <row r="32" spans="2:88" x14ac:dyDescent="0.2"/>
    <row r="33" spans="2:9" s="36" customFormat="1" ht="15" x14ac:dyDescent="0.25">
      <c r="B33" s="138" t="s">
        <v>339</v>
      </c>
      <c r="C33" s="139"/>
      <c r="D33" s="139"/>
      <c r="E33" s="139"/>
      <c r="F33" s="139"/>
      <c r="G33" s="139"/>
      <c r="H33" s="139"/>
      <c r="I33" s="140"/>
    </row>
    <row r="34" spans="2:9" x14ac:dyDescent="0.2"/>
    <row r="35" spans="2:9" s="15" customFormat="1" ht="13.5" x14ac:dyDescent="0.2">
      <c r="B35" s="96" t="s">
        <v>332</v>
      </c>
      <c r="C35" s="141" t="s">
        <v>330</v>
      </c>
      <c r="D35" s="141"/>
      <c r="E35" s="141"/>
      <c r="F35" s="141"/>
      <c r="G35" s="141"/>
      <c r="H35" s="141"/>
      <c r="I35" s="141"/>
    </row>
    <row r="36" spans="2:9" s="15" customFormat="1" ht="89.65" customHeight="1" x14ac:dyDescent="0.2">
      <c r="B36" s="72">
        <v>1</v>
      </c>
      <c r="C36" s="134" t="s">
        <v>159</v>
      </c>
      <c r="D36" s="121"/>
      <c r="E36" s="121"/>
      <c r="F36" s="121"/>
      <c r="G36" s="121"/>
      <c r="H36" s="121"/>
      <c r="I36" s="121"/>
    </row>
    <row r="37" spans="2:9" s="15" customFormat="1" ht="76.5" customHeight="1" x14ac:dyDescent="0.2">
      <c r="B37" s="72">
        <f>B36+1</f>
        <v>2</v>
      </c>
      <c r="C37" s="122" t="s">
        <v>162</v>
      </c>
      <c r="D37" s="123"/>
      <c r="E37" s="123"/>
      <c r="F37" s="123"/>
      <c r="G37" s="123"/>
      <c r="H37" s="123"/>
      <c r="I37" s="124"/>
    </row>
    <row r="38" spans="2:9" s="15" customFormat="1" ht="58.15" customHeight="1" x14ac:dyDescent="0.2">
      <c r="B38" s="72">
        <f t="shared" ref="B38:B50" si="0">B37+1</f>
        <v>3</v>
      </c>
      <c r="C38" s="122" t="s">
        <v>165</v>
      </c>
      <c r="D38" s="123"/>
      <c r="E38" s="123"/>
      <c r="F38" s="123"/>
      <c r="G38" s="123"/>
      <c r="H38" s="123"/>
      <c r="I38" s="124"/>
    </row>
    <row r="39" spans="2:9" s="15" customFormat="1" ht="73.150000000000006" customHeight="1" x14ac:dyDescent="0.2">
      <c r="B39" s="72">
        <f t="shared" si="0"/>
        <v>4</v>
      </c>
      <c r="C39" s="122" t="s">
        <v>168</v>
      </c>
      <c r="D39" s="123"/>
      <c r="E39" s="123"/>
      <c r="F39" s="123"/>
      <c r="G39" s="123"/>
      <c r="H39" s="123"/>
      <c r="I39" s="124"/>
    </row>
    <row r="40" spans="2:9" s="15" customFormat="1" ht="59.65" customHeight="1" x14ac:dyDescent="0.2">
      <c r="B40" s="72">
        <f t="shared" si="0"/>
        <v>5</v>
      </c>
      <c r="C40" s="122" t="s">
        <v>172</v>
      </c>
      <c r="D40" s="123"/>
      <c r="E40" s="123"/>
      <c r="F40" s="123"/>
      <c r="G40" s="123"/>
      <c r="H40" s="123"/>
      <c r="I40" s="124"/>
    </row>
    <row r="41" spans="2:9" s="15" customFormat="1" ht="52.15" customHeight="1" x14ac:dyDescent="0.2">
      <c r="B41" s="72">
        <f t="shared" si="0"/>
        <v>6</v>
      </c>
      <c r="C41" s="122" t="s">
        <v>175</v>
      </c>
      <c r="D41" s="123"/>
      <c r="E41" s="123"/>
      <c r="F41" s="123"/>
      <c r="G41" s="123"/>
      <c r="H41" s="123"/>
      <c r="I41" s="124"/>
    </row>
    <row r="42" spans="2:9" s="15" customFormat="1" ht="54.4" customHeight="1" x14ac:dyDescent="0.2">
      <c r="B42" s="72">
        <f t="shared" si="0"/>
        <v>7</v>
      </c>
      <c r="C42" s="122" t="s">
        <v>178</v>
      </c>
      <c r="D42" s="123"/>
      <c r="E42" s="123"/>
      <c r="F42" s="123"/>
      <c r="G42" s="123"/>
      <c r="H42" s="123"/>
      <c r="I42" s="124"/>
    </row>
    <row r="43" spans="2:9" s="15" customFormat="1" ht="67.150000000000006" customHeight="1" x14ac:dyDescent="0.2">
      <c r="B43" s="72">
        <f t="shared" si="0"/>
        <v>8</v>
      </c>
      <c r="C43" s="122" t="s">
        <v>181</v>
      </c>
      <c r="D43" s="123"/>
      <c r="E43" s="123"/>
      <c r="F43" s="123"/>
      <c r="G43" s="123"/>
      <c r="H43" s="123"/>
      <c r="I43" s="124"/>
    </row>
    <row r="44" spans="2:9" s="15" customFormat="1" ht="67.150000000000006" customHeight="1" x14ac:dyDescent="0.2">
      <c r="B44" s="72">
        <f t="shared" si="0"/>
        <v>9</v>
      </c>
      <c r="C44" s="122" t="s">
        <v>185</v>
      </c>
      <c r="D44" s="123"/>
      <c r="E44" s="123"/>
      <c r="F44" s="123"/>
      <c r="G44" s="123"/>
      <c r="H44" s="123"/>
      <c r="I44" s="124"/>
    </row>
    <row r="45" spans="2:9" s="15" customFormat="1" ht="56.65" customHeight="1" x14ac:dyDescent="0.2">
      <c r="B45" s="72">
        <f t="shared" si="0"/>
        <v>10</v>
      </c>
      <c r="C45" s="122" t="s">
        <v>189</v>
      </c>
      <c r="D45" s="123"/>
      <c r="E45" s="123"/>
      <c r="F45" s="123"/>
      <c r="G45" s="123"/>
      <c r="H45" s="123"/>
      <c r="I45" s="124"/>
    </row>
    <row r="46" spans="2:9" s="15" customFormat="1" ht="94.9" customHeight="1" x14ac:dyDescent="0.2">
      <c r="B46" s="72">
        <f t="shared" si="0"/>
        <v>11</v>
      </c>
      <c r="C46" s="122" t="s">
        <v>192</v>
      </c>
      <c r="D46" s="123"/>
      <c r="E46" s="123"/>
      <c r="F46" s="123"/>
      <c r="G46" s="123"/>
      <c r="H46" s="123"/>
      <c r="I46" s="124"/>
    </row>
    <row r="47" spans="2:9" s="15" customFormat="1" ht="47.65" customHeight="1" x14ac:dyDescent="0.2">
      <c r="B47" s="72">
        <f t="shared" si="0"/>
        <v>12</v>
      </c>
      <c r="C47" s="122" t="s">
        <v>195</v>
      </c>
      <c r="D47" s="123"/>
      <c r="E47" s="123"/>
      <c r="F47" s="123"/>
      <c r="G47" s="123"/>
      <c r="H47" s="123"/>
      <c r="I47" s="124"/>
    </row>
    <row r="48" spans="2:9" s="15" customFormat="1" ht="46.9" customHeight="1" x14ac:dyDescent="0.2">
      <c r="B48" s="72">
        <f t="shared" si="0"/>
        <v>13</v>
      </c>
      <c r="C48" s="122" t="s">
        <v>199</v>
      </c>
      <c r="D48" s="123"/>
      <c r="E48" s="123"/>
      <c r="F48" s="123"/>
      <c r="G48" s="123"/>
      <c r="H48" s="123"/>
      <c r="I48" s="124"/>
    </row>
    <row r="49" spans="2:9" s="15" customFormat="1" ht="31.15" customHeight="1" x14ac:dyDescent="0.2">
      <c r="B49" s="72">
        <f t="shared" si="0"/>
        <v>14</v>
      </c>
      <c r="C49" s="122" t="s">
        <v>202</v>
      </c>
      <c r="D49" s="123"/>
      <c r="E49" s="123"/>
      <c r="F49" s="123"/>
      <c r="G49" s="123"/>
      <c r="H49" s="123"/>
      <c r="I49" s="124"/>
    </row>
    <row r="50" spans="2:9" s="15" customFormat="1" ht="48.4" customHeight="1" x14ac:dyDescent="0.2">
      <c r="B50" s="72">
        <f t="shared" si="0"/>
        <v>15</v>
      </c>
      <c r="C50" s="122" t="s">
        <v>206</v>
      </c>
      <c r="D50" s="123"/>
      <c r="E50" s="123"/>
      <c r="F50" s="123"/>
      <c r="G50" s="123"/>
      <c r="H50" s="123"/>
      <c r="I50" s="124"/>
    </row>
    <row r="51" spans="2:9" s="15" customFormat="1" ht="12.75" x14ac:dyDescent="0.2"/>
    <row r="52" spans="2:9" s="15" customFormat="1" ht="12.75" x14ac:dyDescent="0.2"/>
    <row r="53" spans="2:9" s="15" customFormat="1" ht="12.75" x14ac:dyDescent="0.2"/>
    <row r="54" spans="2:9" s="15"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UloZg/CSaEmW4X0ZD4pi7CSCpNiV6captwY2gEK5V0ddOROmsShk2pQzr91IHXstSjXjiO/vMpXPJgRaj/6NLg==" saltValue="UurMWBS2Lb6a96t6f94i/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A19" zoomScale="85" zoomScaleNormal="85" workbookViewId="0">
      <selection activeCell="A19" sqref="A1:XFD1048576"/>
    </sheetView>
  </sheetViews>
  <sheetFormatPr defaultColWidth="0" defaultRowHeight="14.25" zeroHeight="1" x14ac:dyDescent="0.2"/>
  <cols>
    <col min="1" max="1" width="2.3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6384" width="8.75" style="8" hidden="1"/>
  </cols>
  <sheetData>
    <row r="1" spans="1:88" ht="22.5" customHeight="1" x14ac:dyDescent="0.2">
      <c r="A1" s="36"/>
      <c r="B1" s="150" t="s">
        <v>207</v>
      </c>
      <c r="C1" s="150"/>
      <c r="D1" s="150"/>
      <c r="E1" s="150"/>
      <c r="F1" s="150"/>
      <c r="G1" s="8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8"/>
      <c r="B2" s="38"/>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5" t="s">
        <v>2</v>
      </c>
      <c r="C3" s="126"/>
      <c r="D3" s="142" t="str">
        <f>'Cover sheet'!C5</f>
        <v>Severn Trent Water</v>
      </c>
      <c r="E3" s="143"/>
      <c r="F3" s="144"/>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06" t="s">
        <v>328</v>
      </c>
      <c r="C4" s="106"/>
      <c r="D4" s="142" t="str">
        <f>'Cover sheet'!C6</f>
        <v>Strategic grid</v>
      </c>
      <c r="E4" s="143"/>
      <c r="F4" s="144"/>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7"/>
      <c r="H5" s="146" t="s">
        <v>56</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9">
        <v>1</v>
      </c>
      <c r="C7" s="100" t="s">
        <v>208</v>
      </c>
      <c r="D7" s="85" t="s">
        <v>209</v>
      </c>
      <c r="E7" s="85" t="s">
        <v>45</v>
      </c>
      <c r="F7" s="85">
        <v>2</v>
      </c>
      <c r="G7" s="97"/>
      <c r="H7" s="87">
        <v>1224.1821255353409</v>
      </c>
      <c r="I7" s="87">
        <v>1226.7852693497955</v>
      </c>
      <c r="J7" s="87">
        <v>1229.0094762888698</v>
      </c>
      <c r="K7" s="87">
        <v>1231.0929020848077</v>
      </c>
      <c r="L7" s="87">
        <v>1232.5287154660643</v>
      </c>
      <c r="M7" s="87">
        <v>1234.938058710251</v>
      </c>
      <c r="N7" s="87">
        <v>1236.8140105474406</v>
      </c>
      <c r="O7" s="87">
        <v>1238.7070292601356</v>
      </c>
      <c r="P7" s="87">
        <v>1240.1626043081164</v>
      </c>
      <c r="Q7" s="87">
        <v>1242.7575844414389</v>
      </c>
      <c r="R7" s="87">
        <v>1243.5393029335846</v>
      </c>
      <c r="S7" s="87">
        <v>1244.740407641784</v>
      </c>
      <c r="T7" s="87">
        <v>1245.3501058494337</v>
      </c>
      <c r="U7" s="87">
        <v>1247.2822594303011</v>
      </c>
      <c r="V7" s="87">
        <v>1248.6191427063093</v>
      </c>
      <c r="W7" s="87">
        <v>1250.6207680518999</v>
      </c>
      <c r="X7" s="87">
        <v>1252.1164606771304</v>
      </c>
      <c r="Y7" s="87">
        <v>1254.9865688593134</v>
      </c>
      <c r="Z7" s="87">
        <v>1257.2398483745503</v>
      </c>
      <c r="AA7" s="87">
        <v>1259.5732814928176</v>
      </c>
      <c r="AB7" s="87">
        <v>1261.3063946684999</v>
      </c>
      <c r="AC7" s="87">
        <v>1264.4007310154941</v>
      </c>
      <c r="AD7" s="87">
        <v>1266.9585351204601</v>
      </c>
      <c r="AE7" s="87">
        <v>1269.562377521926</v>
      </c>
      <c r="AF7" s="87">
        <v>1271.5728733580083</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1" x14ac:dyDescent="0.2">
      <c r="B8" s="99">
        <f>B7+1</f>
        <v>2</v>
      </c>
      <c r="C8" s="102" t="s">
        <v>211</v>
      </c>
      <c r="D8" s="48" t="s">
        <v>212</v>
      </c>
      <c r="E8" s="48" t="s">
        <v>45</v>
      </c>
      <c r="F8" s="48">
        <v>2</v>
      </c>
      <c r="G8" s="97"/>
      <c r="H8" s="87">
        <v>1307.6730702684499</v>
      </c>
      <c r="I8" s="87">
        <v>1305.6730702684499</v>
      </c>
      <c r="J8" s="87">
        <v>1303.6730702684499</v>
      </c>
      <c r="K8" s="87">
        <v>1301.6730702684499</v>
      </c>
      <c r="L8" s="87">
        <v>1299.6730702684499</v>
      </c>
      <c r="M8" s="87">
        <v>1262.6730702684499</v>
      </c>
      <c r="N8" s="87">
        <v>1260.6730702684499</v>
      </c>
      <c r="O8" s="87">
        <v>1258.6730702684499</v>
      </c>
      <c r="P8" s="87">
        <v>1256.6730702684499</v>
      </c>
      <c r="Q8" s="87">
        <v>1254.6730702684499</v>
      </c>
      <c r="R8" s="87">
        <v>1203.1730702684499</v>
      </c>
      <c r="S8" s="87">
        <v>1202.6730702684499</v>
      </c>
      <c r="T8" s="87">
        <v>1202.1730702684499</v>
      </c>
      <c r="U8" s="87">
        <v>1201.6730702684499</v>
      </c>
      <c r="V8" s="87">
        <v>1201.1730702684499</v>
      </c>
      <c r="W8" s="87">
        <v>1190.6730702684499</v>
      </c>
      <c r="X8" s="87">
        <v>1190.1730702684499</v>
      </c>
      <c r="Y8" s="87">
        <v>1189.6730702684499</v>
      </c>
      <c r="Z8" s="87">
        <v>1189.1730702684499</v>
      </c>
      <c r="AA8" s="87">
        <v>1188.6730702684499</v>
      </c>
      <c r="AB8" s="87">
        <v>1188.1730702684499</v>
      </c>
      <c r="AC8" s="87">
        <v>1187.6730702684499</v>
      </c>
      <c r="AD8" s="87">
        <v>1187.1730702684499</v>
      </c>
      <c r="AE8" s="87">
        <v>1186.6730702684499</v>
      </c>
      <c r="AF8" s="87">
        <v>1186.1730702684499</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51" x14ac:dyDescent="0.2">
      <c r="B9" s="99">
        <f t="shared" ref="B9:B11" si="0">B8+1</f>
        <v>3</v>
      </c>
      <c r="C9" s="102" t="s">
        <v>214</v>
      </c>
      <c r="D9" s="48" t="s">
        <v>215</v>
      </c>
      <c r="E9" s="48" t="s">
        <v>45</v>
      </c>
      <c r="F9" s="48">
        <v>2</v>
      </c>
      <c r="G9" s="97"/>
      <c r="H9" s="87">
        <v>1313.6730702684499</v>
      </c>
      <c r="I9" s="87">
        <v>1311.6730702684499</v>
      </c>
      <c r="J9" s="87">
        <v>1309.6730702684499</v>
      </c>
      <c r="K9" s="87">
        <v>1307.6730702684499</v>
      </c>
      <c r="L9" s="87">
        <v>1305.6730702684499</v>
      </c>
      <c r="M9" s="87">
        <v>1268.6730702684499</v>
      </c>
      <c r="N9" s="87">
        <v>1266.6730702684499</v>
      </c>
      <c r="O9" s="87">
        <v>1264.6730702684499</v>
      </c>
      <c r="P9" s="87">
        <v>1262.6730702684499</v>
      </c>
      <c r="Q9" s="87">
        <v>1260.6730702684499</v>
      </c>
      <c r="R9" s="87">
        <v>1209.1730702684499</v>
      </c>
      <c r="S9" s="87">
        <v>1208.6730702684499</v>
      </c>
      <c r="T9" s="87">
        <v>1208.1730702684499</v>
      </c>
      <c r="U9" s="87">
        <v>1207.6730702684499</v>
      </c>
      <c r="V9" s="87">
        <v>1207.1730702684499</v>
      </c>
      <c r="W9" s="87">
        <v>1196.6730702684499</v>
      </c>
      <c r="X9" s="87">
        <v>1196.1730702684499</v>
      </c>
      <c r="Y9" s="87">
        <v>1195.6730702684499</v>
      </c>
      <c r="Z9" s="87">
        <v>1195.1730702684499</v>
      </c>
      <c r="AA9" s="87">
        <v>1194.6730702684499</v>
      </c>
      <c r="AB9" s="87">
        <v>1194.1730702684499</v>
      </c>
      <c r="AC9" s="87">
        <v>1193.6730702684499</v>
      </c>
      <c r="AD9" s="87">
        <v>1193.1730702684499</v>
      </c>
      <c r="AE9" s="87">
        <v>1192.6730702684499</v>
      </c>
      <c r="AF9" s="87">
        <v>1192.1730702684499</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1:88" ht="51" x14ac:dyDescent="0.2">
      <c r="B10" s="99">
        <f t="shared" si="0"/>
        <v>4</v>
      </c>
      <c r="C10" s="102" t="s">
        <v>217</v>
      </c>
      <c r="D10" s="48" t="s">
        <v>218</v>
      </c>
      <c r="E10" s="48" t="s">
        <v>45</v>
      </c>
      <c r="F10" s="48">
        <v>2</v>
      </c>
      <c r="G10" s="97"/>
      <c r="H10" s="87">
        <v>85.119935834233758</v>
      </c>
      <c r="I10" s="87">
        <v>103.4003512815091</v>
      </c>
      <c r="J10" s="87">
        <v>121.12270161425086</v>
      </c>
      <c r="K10" s="87">
        <v>138.77211318872435</v>
      </c>
      <c r="L10" s="87">
        <v>158.23127858146952</v>
      </c>
      <c r="M10" s="87">
        <v>152.43282212345434</v>
      </c>
      <c r="N10" s="87">
        <v>168.71898468506285</v>
      </c>
      <c r="O10" s="87">
        <v>189.10426934538035</v>
      </c>
      <c r="P10" s="87">
        <v>202.21960812874102</v>
      </c>
      <c r="Q10" s="87">
        <v>222.99946148479705</v>
      </c>
      <c r="R10" s="87">
        <v>186.03620467122519</v>
      </c>
      <c r="S10" s="87">
        <v>188.27311968867943</v>
      </c>
      <c r="T10" s="87">
        <v>191.11707931919653</v>
      </c>
      <c r="U10" s="87">
        <v>195.99836788630088</v>
      </c>
      <c r="V10" s="87">
        <v>198.26831381255371</v>
      </c>
      <c r="W10" s="87">
        <v>157.12656577371837</v>
      </c>
      <c r="X10" s="87">
        <v>159.50857465550396</v>
      </c>
      <c r="Y10" s="87">
        <v>166.43526430656092</v>
      </c>
      <c r="Z10" s="87">
        <v>166.47955282073127</v>
      </c>
      <c r="AA10" s="87">
        <v>167.3909127029178</v>
      </c>
      <c r="AB10" s="87">
        <v>132.99915772249497</v>
      </c>
      <c r="AC10" s="87">
        <v>139.62367785898022</v>
      </c>
      <c r="AD10" s="87">
        <v>141.46321570922521</v>
      </c>
      <c r="AE10" s="87">
        <v>145.55449727252667</v>
      </c>
      <c r="AF10" s="87">
        <v>143.024234340748</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1:88" ht="51" x14ac:dyDescent="0.2">
      <c r="B11" s="99">
        <f t="shared" si="0"/>
        <v>5</v>
      </c>
      <c r="C11" s="102" t="s">
        <v>220</v>
      </c>
      <c r="D11" s="48" t="s">
        <v>221</v>
      </c>
      <c r="E11" s="48" t="s">
        <v>45</v>
      </c>
      <c r="F11" s="48">
        <v>2</v>
      </c>
      <c r="G11" s="97"/>
      <c r="H11" s="95">
        <v>4.3710088988752602</v>
      </c>
      <c r="I11" s="95">
        <v>-18.512550362854682</v>
      </c>
      <c r="J11" s="95">
        <v>-40.45910763467073</v>
      </c>
      <c r="K11" s="95">
        <v>-62.191945005082175</v>
      </c>
      <c r="L11" s="95">
        <v>-85.086923779083946</v>
      </c>
      <c r="M11" s="95">
        <v>-118.69781056525539</v>
      </c>
      <c r="N11" s="95">
        <v>-138.85992496405353</v>
      </c>
      <c r="O11" s="95">
        <v>-163.13822833706607</v>
      </c>
      <c r="P11" s="95">
        <v>-179.70914216840754</v>
      </c>
      <c r="Q11" s="95">
        <v>-205.08397565778603</v>
      </c>
      <c r="R11" s="95">
        <v>-220.4024373363599</v>
      </c>
      <c r="S11" s="95">
        <v>-224.34045706201354</v>
      </c>
      <c r="T11" s="95">
        <v>-228.29411490018032</v>
      </c>
      <c r="U11" s="95">
        <v>-235.60755704815207</v>
      </c>
      <c r="V11" s="95">
        <v>-239.71438625041307</v>
      </c>
      <c r="W11" s="95">
        <v>-211.07426355716831</v>
      </c>
      <c r="X11" s="95">
        <v>-215.45196506418441</v>
      </c>
      <c r="Y11" s="95">
        <v>-225.74876289742437</v>
      </c>
      <c r="Z11" s="95">
        <v>-228.54633092683167</v>
      </c>
      <c r="AA11" s="95">
        <v>-232.2911239272855</v>
      </c>
      <c r="AB11" s="95">
        <v>-200.13248212254499</v>
      </c>
      <c r="AC11" s="95">
        <v>-210.3513386060244</v>
      </c>
      <c r="AD11" s="95">
        <v>-215.24868056123535</v>
      </c>
      <c r="AE11" s="95">
        <v>-222.44380452600276</v>
      </c>
      <c r="AF11" s="95">
        <v>-222.42403743030641</v>
      </c>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row>
    <row r="12" spans="1:88" ht="13.9" customHeight="1" x14ac:dyDescent="0.2"/>
    <row r="13" spans="1:88" ht="13.9" customHeight="1" x14ac:dyDescent="0.2"/>
    <row r="14" spans="1:88" ht="13.9" customHeight="1" x14ac:dyDescent="0.2"/>
    <row r="15" spans="1:88" ht="13.9" customHeight="1" x14ac:dyDescent="0.25">
      <c r="B15" s="61" t="s">
        <v>334</v>
      </c>
      <c r="C15" s="36"/>
    </row>
    <row r="16" spans="1:88" ht="13.9" customHeight="1" x14ac:dyDescent="0.2">
      <c r="B16" s="36"/>
      <c r="C16" s="36"/>
    </row>
    <row r="17" spans="2:9" ht="13.9" customHeight="1" x14ac:dyDescent="0.2">
      <c r="B17" s="62"/>
      <c r="C17" s="36" t="s">
        <v>335</v>
      </c>
    </row>
    <row r="18" spans="2:9" ht="13.9" customHeight="1" x14ac:dyDescent="0.2">
      <c r="B18" s="36"/>
      <c r="C18" s="36"/>
    </row>
    <row r="19" spans="2:9" ht="13.9" customHeight="1" x14ac:dyDescent="0.2">
      <c r="B19" s="63"/>
      <c r="C19" s="36" t="s">
        <v>336</v>
      </c>
    </row>
    <row r="20" spans="2:9" ht="13.9" customHeight="1" x14ac:dyDescent="0.2"/>
    <row r="21" spans="2:9" ht="13.9" customHeight="1" x14ac:dyDescent="0.2"/>
    <row r="22" spans="2:9" ht="13.9" customHeight="1" x14ac:dyDescent="0.2"/>
    <row r="23" spans="2:9" s="36" customFormat="1" ht="13.9" customHeight="1" x14ac:dyDescent="0.25">
      <c r="B23" s="138" t="s">
        <v>340</v>
      </c>
      <c r="C23" s="139"/>
      <c r="D23" s="139"/>
      <c r="E23" s="139"/>
      <c r="F23" s="139"/>
      <c r="G23" s="139"/>
      <c r="H23" s="139"/>
      <c r="I23" s="140"/>
    </row>
    <row r="24" spans="2:9" ht="13.9" customHeight="1" x14ac:dyDescent="0.2"/>
    <row r="25" spans="2:9" s="15" customFormat="1" ht="13.5" x14ac:dyDescent="0.2">
      <c r="B25" s="96" t="s">
        <v>332</v>
      </c>
      <c r="C25" s="141" t="s">
        <v>330</v>
      </c>
      <c r="D25" s="141"/>
      <c r="E25" s="141"/>
      <c r="F25" s="141"/>
      <c r="G25" s="141"/>
      <c r="H25" s="141"/>
      <c r="I25" s="141"/>
    </row>
    <row r="26" spans="2:9" s="15" customFormat="1" ht="72.400000000000006" customHeight="1" x14ac:dyDescent="0.2">
      <c r="B26" s="72">
        <v>1</v>
      </c>
      <c r="C26" s="134" t="s">
        <v>210</v>
      </c>
      <c r="D26" s="121"/>
      <c r="E26" s="121"/>
      <c r="F26" s="121"/>
      <c r="G26" s="121"/>
      <c r="H26" s="121"/>
      <c r="I26" s="121"/>
    </row>
    <row r="27" spans="2:9" s="15" customFormat="1" ht="54" customHeight="1" x14ac:dyDescent="0.2">
      <c r="B27" s="72">
        <v>2</v>
      </c>
      <c r="C27" s="134" t="s">
        <v>213</v>
      </c>
      <c r="D27" s="121"/>
      <c r="E27" s="121"/>
      <c r="F27" s="121"/>
      <c r="G27" s="121"/>
      <c r="H27" s="121"/>
      <c r="I27" s="121"/>
    </row>
    <row r="28" spans="2:9" s="15" customFormat="1" ht="54" customHeight="1" x14ac:dyDescent="0.2">
      <c r="B28" s="72">
        <v>3</v>
      </c>
      <c r="C28" s="134" t="s">
        <v>216</v>
      </c>
      <c r="D28" s="121"/>
      <c r="E28" s="121"/>
      <c r="F28" s="121"/>
      <c r="G28" s="121"/>
      <c r="H28" s="121"/>
      <c r="I28" s="121"/>
    </row>
    <row r="29" spans="2:9" s="15" customFormat="1" ht="54" customHeight="1" x14ac:dyDescent="0.2">
      <c r="B29" s="72">
        <v>4</v>
      </c>
      <c r="C29" s="134" t="s">
        <v>219</v>
      </c>
      <c r="D29" s="121"/>
      <c r="E29" s="121"/>
      <c r="F29" s="121"/>
      <c r="G29" s="121"/>
      <c r="H29" s="121"/>
      <c r="I29" s="121"/>
    </row>
    <row r="30" spans="2:9" s="15" customFormat="1" ht="54" customHeight="1" x14ac:dyDescent="0.2">
      <c r="B30" s="72">
        <v>5</v>
      </c>
      <c r="C30" s="134" t="s">
        <v>222</v>
      </c>
      <c r="D30" s="121"/>
      <c r="E30" s="121"/>
      <c r="F30" s="121"/>
      <c r="G30" s="121"/>
      <c r="H30" s="121"/>
      <c r="I30" s="121"/>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kQHNNbFQxZ4HYwW72t0KOWKa1jRzvPnoJBIRVOHxH9B1vwR1bSl9IQlCun7omCyR01OPOB+Y3YdAZgEiF8k7hA==" saltValue="AAUUns8wlRrHtjsM3OQYVg=="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G12" sqref="G12"/>
    </sheetView>
  </sheetViews>
  <sheetFormatPr defaultColWidth="0" defaultRowHeight="14.25" zeroHeight="1" x14ac:dyDescent="0.2"/>
  <cols>
    <col min="1" max="1" width="2.625" style="8" customWidth="1"/>
    <col min="2" max="2" width="4.125" style="8" customWidth="1"/>
    <col min="3" max="3" width="70.625" style="8" customWidth="1"/>
    <col min="4" max="4" width="16.625" style="8" customWidth="1"/>
    <col min="5" max="5" width="14.625" style="8" customWidth="1"/>
    <col min="6" max="6" width="5.625" style="8" customWidth="1"/>
    <col min="7" max="7" width="2.625" style="8" customWidth="1"/>
    <col min="8" max="109" width="8.75" style="8" customWidth="1"/>
    <col min="110" max="16384" width="8.75" style="8" hidden="1"/>
  </cols>
  <sheetData>
    <row r="1" spans="1:88" ht="24" x14ac:dyDescent="0.2">
      <c r="A1" s="36"/>
      <c r="B1" s="9" t="s">
        <v>223</v>
      </c>
      <c r="C1" s="9"/>
      <c r="D1" s="34"/>
      <c r="E1" s="35"/>
      <c r="F1" s="34"/>
      <c r="G1" s="8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8"/>
      <c r="B2" s="38"/>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5" t="s">
        <v>2</v>
      </c>
      <c r="C3" s="126"/>
      <c r="D3" s="142" t="str">
        <f>'Cover sheet'!C5</f>
        <v>Severn Trent Water</v>
      </c>
      <c r="E3" s="143"/>
      <c r="F3" s="144"/>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5" t="s">
        <v>328</v>
      </c>
      <c r="C4" s="126"/>
      <c r="D4" s="142" t="str">
        <f>'Cover sheet'!C6</f>
        <v>Strategic grid</v>
      </c>
      <c r="E4" s="143"/>
      <c r="F4" s="144"/>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7"/>
      <c r="H5" s="146" t="s">
        <v>56</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75" customHeight="1" x14ac:dyDescent="0.2">
      <c r="B7" s="99">
        <v>1</v>
      </c>
      <c r="C7" s="100" t="s">
        <v>139</v>
      </c>
      <c r="D7" s="85" t="s">
        <v>224</v>
      </c>
      <c r="E7" s="85" t="s">
        <v>45</v>
      </c>
      <c r="F7" s="85">
        <v>2</v>
      </c>
      <c r="G7" s="97"/>
      <c r="H7" s="87">
        <v>1420.8200101405369</v>
      </c>
      <c r="I7" s="87">
        <v>1418.8200101405369</v>
      </c>
      <c r="J7" s="87">
        <v>1416.8200101405369</v>
      </c>
      <c r="K7" s="87">
        <v>1414.8200101405369</v>
      </c>
      <c r="L7" s="87">
        <v>1452.4200101405368</v>
      </c>
      <c r="M7" s="87">
        <v>1450.4200101405368</v>
      </c>
      <c r="N7" s="87">
        <v>1448.4200101405368</v>
      </c>
      <c r="O7" s="87">
        <v>1446.4200101405368</v>
      </c>
      <c r="P7" s="87">
        <v>1458.9200101405368</v>
      </c>
      <c r="Q7" s="87">
        <v>1557.9200101405368</v>
      </c>
      <c r="R7" s="87">
        <v>1471.4200101405368</v>
      </c>
      <c r="S7" s="87">
        <v>1470.9200101405368</v>
      </c>
      <c r="T7" s="87">
        <v>1470.4200101405368</v>
      </c>
      <c r="U7" s="87">
        <v>1475.1200101405368</v>
      </c>
      <c r="V7" s="87">
        <v>1477.1200101405368</v>
      </c>
      <c r="W7" s="87">
        <v>1466.6200101405368</v>
      </c>
      <c r="X7" s="87">
        <v>1466.1200101405368</v>
      </c>
      <c r="Y7" s="87">
        <v>1466.5200101405367</v>
      </c>
      <c r="Z7" s="87">
        <v>1466.0200101405367</v>
      </c>
      <c r="AA7" s="87">
        <v>1465.5200101405367</v>
      </c>
      <c r="AB7" s="87">
        <v>1465.0200101405367</v>
      </c>
      <c r="AC7" s="87">
        <v>1464.5200101405367</v>
      </c>
      <c r="AD7" s="87">
        <v>1464.0200101405367</v>
      </c>
      <c r="AE7" s="87">
        <v>1463.5200101405367</v>
      </c>
      <c r="AF7" s="87">
        <v>1463.0200101405367</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7.4" customHeight="1" x14ac:dyDescent="0.2">
      <c r="B8" s="99">
        <v>2</v>
      </c>
      <c r="C8" s="102" t="s">
        <v>150</v>
      </c>
      <c r="D8" s="48" t="s">
        <v>226</v>
      </c>
      <c r="E8" s="48" t="s">
        <v>45</v>
      </c>
      <c r="F8" s="48">
        <v>2</v>
      </c>
      <c r="G8" s="97"/>
      <c r="H8" s="87">
        <v>37.426549384266835</v>
      </c>
      <c r="I8" s="87">
        <v>37.426549384266835</v>
      </c>
      <c r="J8" s="87">
        <v>37.426549384266835</v>
      </c>
      <c r="K8" s="87">
        <v>37.426549384266835</v>
      </c>
      <c r="L8" s="87">
        <v>37.426549384266835</v>
      </c>
      <c r="M8" s="87">
        <v>37.426549384266835</v>
      </c>
      <c r="N8" s="87">
        <v>37.426549384266835</v>
      </c>
      <c r="O8" s="87">
        <v>37.426549384266835</v>
      </c>
      <c r="P8" s="87">
        <v>37.426549384266835</v>
      </c>
      <c r="Q8" s="87">
        <v>37.426549384266835</v>
      </c>
      <c r="R8" s="87">
        <v>37.426549384266835</v>
      </c>
      <c r="S8" s="87">
        <v>37.426549384266835</v>
      </c>
      <c r="T8" s="87">
        <v>37.426549384266835</v>
      </c>
      <c r="U8" s="87">
        <v>37.426549384266835</v>
      </c>
      <c r="V8" s="87">
        <v>37.426549384266835</v>
      </c>
      <c r="W8" s="87">
        <v>37.426549384266835</v>
      </c>
      <c r="X8" s="87">
        <v>37.426549384266835</v>
      </c>
      <c r="Y8" s="87">
        <v>37.426549384266835</v>
      </c>
      <c r="Z8" s="87">
        <v>37.426549384266835</v>
      </c>
      <c r="AA8" s="87">
        <v>37.426549384266835</v>
      </c>
      <c r="AB8" s="87">
        <v>37.426549384266835</v>
      </c>
      <c r="AC8" s="87">
        <v>37.426549384266835</v>
      </c>
      <c r="AD8" s="87">
        <v>37.426549384266835</v>
      </c>
      <c r="AE8" s="87">
        <v>37.426549384266835</v>
      </c>
      <c r="AF8" s="87">
        <v>37.426549384266835</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1:88" ht="59.65" customHeight="1" x14ac:dyDescent="0.2">
      <c r="B9" s="99">
        <v>3</v>
      </c>
      <c r="C9" s="102" t="s">
        <v>153</v>
      </c>
      <c r="D9" s="48" t="s">
        <v>228</v>
      </c>
      <c r="E9" s="48" t="s">
        <v>45</v>
      </c>
      <c r="F9" s="48">
        <v>2</v>
      </c>
      <c r="G9" s="97"/>
      <c r="H9" s="95">
        <v>113.14693987208699</v>
      </c>
      <c r="I9" s="95">
        <v>113.14693987208699</v>
      </c>
      <c r="J9" s="95">
        <v>113.14693987208699</v>
      </c>
      <c r="K9" s="95">
        <v>113.14693987208699</v>
      </c>
      <c r="L9" s="95">
        <v>113.14693987208699</v>
      </c>
      <c r="M9" s="95">
        <v>113.14693987208699</v>
      </c>
      <c r="N9" s="95">
        <v>113.14693987208699</v>
      </c>
      <c r="O9" s="95">
        <v>113.14693987208699</v>
      </c>
      <c r="P9" s="95">
        <v>113.14693987208699</v>
      </c>
      <c r="Q9" s="95">
        <v>113.14693987208699</v>
      </c>
      <c r="R9" s="95">
        <v>113.14693987208699</v>
      </c>
      <c r="S9" s="95">
        <v>113.14693987208699</v>
      </c>
      <c r="T9" s="95">
        <v>113.14693987208699</v>
      </c>
      <c r="U9" s="95">
        <v>113.14693987208699</v>
      </c>
      <c r="V9" s="95">
        <v>113.14693987208699</v>
      </c>
      <c r="W9" s="95">
        <v>113.14693987208699</v>
      </c>
      <c r="X9" s="95">
        <v>113.14693987208699</v>
      </c>
      <c r="Y9" s="95">
        <v>113.14693987208699</v>
      </c>
      <c r="Z9" s="95">
        <v>113.14693987208699</v>
      </c>
      <c r="AA9" s="95">
        <v>113.14693987208699</v>
      </c>
      <c r="AB9" s="95">
        <v>113.14693987208699</v>
      </c>
      <c r="AC9" s="95">
        <v>113.14693987208699</v>
      </c>
      <c r="AD9" s="95">
        <v>113.14693987208699</v>
      </c>
      <c r="AE9" s="95">
        <v>113.14693987208699</v>
      </c>
      <c r="AF9" s="95">
        <v>113.14693987208699</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row>
    <row r="10" spans="1:88" x14ac:dyDescent="0.2"/>
    <row r="11" spans="1:88" x14ac:dyDescent="0.2"/>
    <row r="12" spans="1:88" x14ac:dyDescent="0.2"/>
    <row r="13" spans="1:88" ht="15" x14ac:dyDescent="0.25">
      <c r="B13" s="61" t="s">
        <v>334</v>
      </c>
      <c r="C13" s="36"/>
    </row>
    <row r="14" spans="1:88" x14ac:dyDescent="0.2">
      <c r="B14" s="36"/>
      <c r="C14" s="36"/>
    </row>
    <row r="15" spans="1:88" x14ac:dyDescent="0.2">
      <c r="B15" s="62"/>
      <c r="C15" s="36" t="s">
        <v>335</v>
      </c>
    </row>
    <row r="16" spans="1:88" x14ac:dyDescent="0.2">
      <c r="B16" s="36"/>
      <c r="C16" s="36"/>
    </row>
    <row r="17" spans="2:9" x14ac:dyDescent="0.2">
      <c r="B17" s="63"/>
      <c r="C17" s="36" t="s">
        <v>336</v>
      </c>
    </row>
    <row r="18" spans="2:9" x14ac:dyDescent="0.2"/>
    <row r="19" spans="2:9" x14ac:dyDescent="0.2"/>
    <row r="20" spans="2:9" x14ac:dyDescent="0.2"/>
    <row r="21" spans="2:9" s="36" customFormat="1" ht="15" x14ac:dyDescent="0.25">
      <c r="B21" s="138" t="s">
        <v>341</v>
      </c>
      <c r="C21" s="139"/>
      <c r="D21" s="139"/>
      <c r="E21" s="139"/>
      <c r="F21" s="139"/>
      <c r="G21" s="139"/>
      <c r="H21" s="139"/>
      <c r="I21" s="140"/>
    </row>
    <row r="22" spans="2:9" x14ac:dyDescent="0.2"/>
    <row r="23" spans="2:9" s="15" customFormat="1" ht="13.5" x14ac:dyDescent="0.2">
      <c r="B23" s="96" t="s">
        <v>332</v>
      </c>
      <c r="C23" s="141" t="s">
        <v>330</v>
      </c>
      <c r="D23" s="141"/>
      <c r="E23" s="141"/>
      <c r="F23" s="141"/>
      <c r="G23" s="141"/>
      <c r="H23" s="141"/>
      <c r="I23" s="141"/>
    </row>
    <row r="24" spans="2:9" s="15" customFormat="1" ht="75.400000000000006" customHeight="1" x14ac:dyDescent="0.2">
      <c r="B24" s="72">
        <v>1</v>
      </c>
      <c r="C24" s="134" t="s">
        <v>225</v>
      </c>
      <c r="D24" s="121"/>
      <c r="E24" s="121"/>
      <c r="F24" s="121"/>
      <c r="G24" s="121"/>
      <c r="H24" s="121"/>
      <c r="I24" s="121"/>
    </row>
    <row r="25" spans="2:9" s="15" customFormat="1" ht="118.5" customHeight="1" x14ac:dyDescent="0.2">
      <c r="B25" s="72">
        <v>2</v>
      </c>
      <c r="C25" s="134" t="s">
        <v>227</v>
      </c>
      <c r="D25" s="121"/>
      <c r="E25" s="121"/>
      <c r="F25" s="121"/>
      <c r="G25" s="121"/>
      <c r="H25" s="121"/>
      <c r="I25" s="121"/>
    </row>
    <row r="26" spans="2:9" s="15" customFormat="1" ht="85.5" customHeight="1" x14ac:dyDescent="0.2">
      <c r="B26" s="72">
        <v>3</v>
      </c>
      <c r="C26" s="134" t="s">
        <v>229</v>
      </c>
      <c r="D26" s="121"/>
      <c r="E26" s="121"/>
      <c r="F26" s="121"/>
      <c r="G26" s="121"/>
      <c r="H26" s="121"/>
      <c r="I26" s="121"/>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BbaEWieBAYr069EURADbue2vKbpkaH4qyMZz0VCv4VEF0uMihN29XJPtBPVQAnHzC4M1aoIYWTQQnF4L6xSp9A==" saltValue="Xb9rcDB7GXAJOb4XMaJKQg=="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Y10" activePane="bottomRight" state="frozen"/>
      <selection activeCell="E12" sqref="E12"/>
      <selection pane="topRight" activeCell="E12" sqref="E12"/>
      <selection pane="bottomLeft" activeCell="E12" sqref="E12"/>
      <selection pane="bottomRight" sqref="A1:XFD1048576"/>
    </sheetView>
  </sheetViews>
  <sheetFormatPr defaultColWidth="0" defaultRowHeight="14.25" zeroHeight="1" x14ac:dyDescent="0.2"/>
  <cols>
    <col min="1" max="1" width="1.75" style="8" customWidth="1"/>
    <col min="2" max="2" width="4.125" style="8" customWidth="1"/>
    <col min="3" max="3" width="70.625" style="8" customWidth="1"/>
    <col min="4" max="4" width="16.625" style="8" customWidth="1"/>
    <col min="5" max="5" width="14.625" style="8" customWidth="1"/>
    <col min="6" max="6" width="5.625" style="8" customWidth="1"/>
    <col min="7" max="7" width="3.25" style="8" customWidth="1"/>
    <col min="8" max="109" width="8.75" style="8" customWidth="1"/>
    <col min="110" max="110" width="0" style="8" hidden="1" customWidth="1"/>
    <col min="111" max="16384" width="8.75" style="8" hidden="1"/>
  </cols>
  <sheetData>
    <row r="1" spans="2:88" ht="22.5" customHeight="1" x14ac:dyDescent="0.2">
      <c r="B1" s="150" t="s">
        <v>230</v>
      </c>
      <c r="C1" s="150"/>
      <c r="D1" s="150"/>
      <c r="E1" s="150"/>
      <c r="F1" s="150"/>
      <c r="G1" s="8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2:88" ht="15" thickBot="1" x14ac:dyDescent="0.25">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7.25" thickBot="1" x14ac:dyDescent="0.25">
      <c r="B3" s="125" t="s">
        <v>2</v>
      </c>
      <c r="C3" s="126"/>
      <c r="D3" s="142" t="str">
        <f>'Cover sheet'!C5</f>
        <v>Severn Trent Water</v>
      </c>
      <c r="E3" s="143"/>
      <c r="F3" s="144"/>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7.25" thickBot="1" x14ac:dyDescent="0.25">
      <c r="B4" s="125" t="s">
        <v>328</v>
      </c>
      <c r="C4" s="126"/>
      <c r="D4" s="142" t="str">
        <f>'Cover sheet'!C6</f>
        <v>Strategic grid</v>
      </c>
      <c r="E4" s="143"/>
      <c r="F4" s="144"/>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7"/>
      <c r="H5" s="146" t="s">
        <v>56</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5" thickBot="1" x14ac:dyDescent="0.2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9">
        <v>1</v>
      </c>
      <c r="C7" s="100" t="s">
        <v>157</v>
      </c>
      <c r="D7" s="85" t="s">
        <v>231</v>
      </c>
      <c r="E7" s="85" t="s">
        <v>45</v>
      </c>
      <c r="F7" s="85">
        <v>2</v>
      </c>
      <c r="H7" s="87">
        <v>232.58764104795588</v>
      </c>
      <c r="I7" s="87">
        <v>233.78823974495481</v>
      </c>
      <c r="J7" s="87">
        <v>234.53635377957315</v>
      </c>
      <c r="K7" s="87">
        <v>235.24731654386594</v>
      </c>
      <c r="L7" s="87">
        <v>235.12419405647009</v>
      </c>
      <c r="M7" s="87">
        <v>236.01320337133996</v>
      </c>
      <c r="N7" s="87">
        <v>236.20718372528486</v>
      </c>
      <c r="O7" s="87">
        <v>236.39794459593529</v>
      </c>
      <c r="P7" s="87">
        <v>235.9405150066552</v>
      </c>
      <c r="Q7" s="87">
        <v>236.76500350591965</v>
      </c>
      <c r="R7" s="87">
        <v>236.9956090730021</v>
      </c>
      <c r="S7" s="87">
        <v>237.24198405623099</v>
      </c>
      <c r="T7" s="87">
        <v>236.8192093273845</v>
      </c>
      <c r="U7" s="87">
        <v>237.65395842938446</v>
      </c>
      <c r="V7" s="87">
        <v>237.81379440373263</v>
      </c>
      <c r="W7" s="87">
        <v>237.97023983361672</v>
      </c>
      <c r="X7" s="87">
        <v>237.46415878709402</v>
      </c>
      <c r="Y7" s="87">
        <v>238.29569833884835</v>
      </c>
      <c r="Z7" s="87">
        <v>238.4944689972674</v>
      </c>
      <c r="AA7" s="87">
        <v>238.70249876126823</v>
      </c>
      <c r="AB7" s="87">
        <v>238.26621402237083</v>
      </c>
      <c r="AC7" s="87">
        <v>239.1480341523839</v>
      </c>
      <c r="AD7" s="87">
        <v>239.38569573383941</v>
      </c>
      <c r="AE7" s="87">
        <v>239.63069541195853</v>
      </c>
      <c r="AF7" s="87">
        <v>239.22761920747982</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2:88" ht="51" x14ac:dyDescent="0.2">
      <c r="B8" s="99">
        <v>2</v>
      </c>
      <c r="C8" s="102" t="s">
        <v>160</v>
      </c>
      <c r="D8" s="48" t="s">
        <v>233</v>
      </c>
      <c r="E8" s="48" t="s">
        <v>45</v>
      </c>
      <c r="F8" s="48">
        <v>2</v>
      </c>
      <c r="H8" s="87">
        <v>4.7329478896989032</v>
      </c>
      <c r="I8" s="87">
        <v>4.7329478896989032</v>
      </c>
      <c r="J8" s="87">
        <v>4.7329478896989032</v>
      </c>
      <c r="K8" s="87">
        <v>4.7329478896989032</v>
      </c>
      <c r="L8" s="87">
        <v>4.7329478896989032</v>
      </c>
      <c r="M8" s="87">
        <v>4.7329478896989032</v>
      </c>
      <c r="N8" s="87">
        <v>4.7329478896989032</v>
      </c>
      <c r="O8" s="87">
        <v>4.7329478896989032</v>
      </c>
      <c r="P8" s="87">
        <v>4.7329478896989032</v>
      </c>
      <c r="Q8" s="87">
        <v>4.7329478896989032</v>
      </c>
      <c r="R8" s="87">
        <v>4.7329478896989032</v>
      </c>
      <c r="S8" s="87">
        <v>4.7329478896989032</v>
      </c>
      <c r="T8" s="87">
        <v>4.7329478896989032</v>
      </c>
      <c r="U8" s="87">
        <v>4.7329478896989032</v>
      </c>
      <c r="V8" s="87">
        <v>4.7329478896989032</v>
      </c>
      <c r="W8" s="87">
        <v>4.7329478896989032</v>
      </c>
      <c r="X8" s="87">
        <v>4.7329478896989032</v>
      </c>
      <c r="Y8" s="87">
        <v>4.7329478896989032</v>
      </c>
      <c r="Z8" s="87">
        <v>4.7329478896989032</v>
      </c>
      <c r="AA8" s="87">
        <v>4.7329478896989032</v>
      </c>
      <c r="AB8" s="87">
        <v>4.7329478896989032</v>
      </c>
      <c r="AC8" s="87">
        <v>4.7329478896989032</v>
      </c>
      <c r="AD8" s="87">
        <v>4.7329478896989032</v>
      </c>
      <c r="AE8" s="87">
        <v>4.7329478896989032</v>
      </c>
      <c r="AF8" s="87">
        <v>4.7329478896989032</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94"/>
    </row>
    <row r="9" spans="2:88" ht="51" x14ac:dyDescent="0.2">
      <c r="B9" s="99">
        <v>3</v>
      </c>
      <c r="C9" s="102" t="s">
        <v>163</v>
      </c>
      <c r="D9" s="48" t="s">
        <v>235</v>
      </c>
      <c r="E9" s="48" t="s">
        <v>45</v>
      </c>
      <c r="F9" s="48">
        <v>2</v>
      </c>
      <c r="H9" s="87">
        <v>288.07681735675817</v>
      </c>
      <c r="I9" s="87">
        <v>309.95767472233564</v>
      </c>
      <c r="J9" s="87">
        <v>331.27966950005055</v>
      </c>
      <c r="K9" s="87">
        <v>352.05090455541853</v>
      </c>
      <c r="L9" s="87">
        <v>372.67302076412886</v>
      </c>
      <c r="M9" s="87">
        <v>403.42379773337717</v>
      </c>
      <c r="N9" s="87">
        <v>434.08354826190975</v>
      </c>
      <c r="O9" s="87">
        <v>464.51931336198936</v>
      </c>
      <c r="P9" s="87">
        <v>494.9954290680314</v>
      </c>
      <c r="Q9" s="87">
        <v>525.05991461024325</v>
      </c>
      <c r="R9" s="87">
        <v>554.03742271548128</v>
      </c>
      <c r="S9" s="87">
        <v>583.43865718174402</v>
      </c>
      <c r="T9" s="87">
        <v>612.72531872981483</v>
      </c>
      <c r="U9" s="87">
        <v>641.89441258480224</v>
      </c>
      <c r="V9" s="87">
        <v>670.93995359967039</v>
      </c>
      <c r="W9" s="87">
        <v>674.52123106516342</v>
      </c>
      <c r="X9" s="87">
        <v>678.20021001097939</v>
      </c>
      <c r="Y9" s="87">
        <v>681.87356532998604</v>
      </c>
      <c r="Z9" s="87">
        <v>685.53303841076593</v>
      </c>
      <c r="AA9" s="87">
        <v>689.18979325560667</v>
      </c>
      <c r="AB9" s="87">
        <v>692.95084524185154</v>
      </c>
      <c r="AC9" s="87">
        <v>696.70428549962651</v>
      </c>
      <c r="AD9" s="87">
        <v>700.51604767667754</v>
      </c>
      <c r="AE9" s="87">
        <v>704.31808323502946</v>
      </c>
      <c r="AF9" s="87">
        <v>708.12377215108131</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94"/>
    </row>
    <row r="10" spans="2:88" ht="51" x14ac:dyDescent="0.2">
      <c r="B10" s="99">
        <v>4</v>
      </c>
      <c r="C10" s="102" t="s">
        <v>237</v>
      </c>
      <c r="D10" s="48" t="s">
        <v>238</v>
      </c>
      <c r="E10" s="48" t="s">
        <v>45</v>
      </c>
      <c r="F10" s="48">
        <v>2</v>
      </c>
      <c r="H10" s="87">
        <v>389.81533311885227</v>
      </c>
      <c r="I10" s="87">
        <v>368.52238564444508</v>
      </c>
      <c r="J10" s="87">
        <v>347.84511212994136</v>
      </c>
      <c r="K10" s="87">
        <v>327.59389441031601</v>
      </c>
      <c r="L10" s="87">
        <v>307.66591931814838</v>
      </c>
      <c r="M10" s="87">
        <v>276.25830803215075</v>
      </c>
      <c r="N10" s="87">
        <v>245.08301400588439</v>
      </c>
      <c r="O10" s="87">
        <v>214.12547882650128</v>
      </c>
      <c r="P10" s="87">
        <v>183.3315818114215</v>
      </c>
      <c r="Q10" s="87">
        <v>152.75045926155619</v>
      </c>
      <c r="R10" s="87">
        <v>122.19523795355045</v>
      </c>
      <c r="S10" s="87">
        <v>91.754471195524317</v>
      </c>
      <c r="T10" s="87">
        <v>61.534420279420559</v>
      </c>
      <c r="U10" s="87">
        <v>31.5347102524577</v>
      </c>
      <c r="V10" s="87">
        <v>1.7730740785650334</v>
      </c>
      <c r="W10" s="87">
        <v>1.7676015300226722</v>
      </c>
      <c r="X10" s="87">
        <v>1.7624352468603839</v>
      </c>
      <c r="Y10" s="87">
        <v>1.7572674016479222</v>
      </c>
      <c r="Z10" s="87">
        <v>1.7520053439646079</v>
      </c>
      <c r="AA10" s="87">
        <v>1.7469588060434249</v>
      </c>
      <c r="AB10" s="87">
        <v>1.7419635755090654</v>
      </c>
      <c r="AC10" s="87">
        <v>1.7370188374188396</v>
      </c>
      <c r="AD10" s="87">
        <v>1.7322550208845704</v>
      </c>
      <c r="AE10" s="87">
        <v>1.7275372986115609</v>
      </c>
      <c r="AF10" s="87">
        <v>1.7229201946611505</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94"/>
    </row>
    <row r="11" spans="2:88" ht="51" x14ac:dyDescent="0.2">
      <c r="B11" s="99">
        <v>5</v>
      </c>
      <c r="C11" s="102" t="s">
        <v>169</v>
      </c>
      <c r="D11" s="48" t="s">
        <v>240</v>
      </c>
      <c r="E11" s="48" t="s">
        <v>171</v>
      </c>
      <c r="F11" s="48">
        <v>1</v>
      </c>
      <c r="H11" s="104">
        <v>120</v>
      </c>
      <c r="I11" s="104">
        <v>120</v>
      </c>
      <c r="J11" s="104">
        <v>120</v>
      </c>
      <c r="K11" s="104">
        <v>120</v>
      </c>
      <c r="L11" s="104">
        <v>120</v>
      </c>
      <c r="M11" s="104">
        <v>120</v>
      </c>
      <c r="N11" s="104">
        <v>121</v>
      </c>
      <c r="O11" s="104">
        <v>121</v>
      </c>
      <c r="P11" s="104">
        <v>121</v>
      </c>
      <c r="Q11" s="104">
        <v>121</v>
      </c>
      <c r="R11" s="104">
        <v>121</v>
      </c>
      <c r="S11" s="104">
        <v>121</v>
      </c>
      <c r="T11" s="104">
        <v>121</v>
      </c>
      <c r="U11" s="104">
        <v>121</v>
      </c>
      <c r="V11" s="104">
        <v>121</v>
      </c>
      <c r="W11" s="104">
        <v>121</v>
      </c>
      <c r="X11" s="104">
        <v>121</v>
      </c>
      <c r="Y11" s="104">
        <v>121</v>
      </c>
      <c r="Z11" s="104">
        <v>121</v>
      </c>
      <c r="AA11" s="104">
        <v>122</v>
      </c>
      <c r="AB11" s="104">
        <v>122</v>
      </c>
      <c r="AC11" s="104">
        <v>122</v>
      </c>
      <c r="AD11" s="104">
        <v>122</v>
      </c>
      <c r="AE11" s="104">
        <v>122</v>
      </c>
      <c r="AF11" s="104">
        <v>122</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94"/>
    </row>
    <row r="12" spans="2:88" ht="51" x14ac:dyDescent="0.2">
      <c r="B12" s="99">
        <v>6</v>
      </c>
      <c r="C12" s="102" t="s">
        <v>173</v>
      </c>
      <c r="D12" s="48" t="s">
        <v>242</v>
      </c>
      <c r="E12" s="48" t="s">
        <v>171</v>
      </c>
      <c r="F12" s="48">
        <v>1</v>
      </c>
      <c r="H12" s="104">
        <v>144</v>
      </c>
      <c r="I12" s="104">
        <v>144</v>
      </c>
      <c r="J12" s="104">
        <v>144</v>
      </c>
      <c r="K12" s="104">
        <v>143</v>
      </c>
      <c r="L12" s="104">
        <v>143</v>
      </c>
      <c r="M12" s="104">
        <v>143</v>
      </c>
      <c r="N12" s="104">
        <v>143</v>
      </c>
      <c r="O12" s="104">
        <v>143</v>
      </c>
      <c r="P12" s="104">
        <v>143</v>
      </c>
      <c r="Q12" s="104">
        <v>143</v>
      </c>
      <c r="R12" s="104">
        <v>143</v>
      </c>
      <c r="S12" s="104">
        <v>142</v>
      </c>
      <c r="T12" s="104">
        <v>142</v>
      </c>
      <c r="U12" s="104">
        <v>142</v>
      </c>
      <c r="V12" s="104">
        <v>145</v>
      </c>
      <c r="W12" s="104">
        <v>145</v>
      </c>
      <c r="X12" s="104">
        <v>145</v>
      </c>
      <c r="Y12" s="104">
        <v>145</v>
      </c>
      <c r="Z12" s="104">
        <v>145</v>
      </c>
      <c r="AA12" s="104">
        <v>145</v>
      </c>
      <c r="AB12" s="104">
        <v>145</v>
      </c>
      <c r="AC12" s="104">
        <v>145</v>
      </c>
      <c r="AD12" s="104">
        <v>145</v>
      </c>
      <c r="AE12" s="104">
        <v>145</v>
      </c>
      <c r="AF12" s="104">
        <v>145</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94"/>
    </row>
    <row r="13" spans="2:88" ht="51" x14ac:dyDescent="0.2">
      <c r="B13" s="99">
        <v>7</v>
      </c>
      <c r="C13" s="102" t="s">
        <v>176</v>
      </c>
      <c r="D13" s="48" t="s">
        <v>244</v>
      </c>
      <c r="E13" s="48" t="s">
        <v>171</v>
      </c>
      <c r="F13" s="48">
        <v>1</v>
      </c>
      <c r="H13" s="104">
        <v>132.51295409221848</v>
      </c>
      <c r="I13" s="104">
        <v>131.77240062918221</v>
      </c>
      <c r="J13" s="104">
        <v>131.04876713049759</v>
      </c>
      <c r="K13" s="104">
        <v>130.31557093658441</v>
      </c>
      <c r="L13" s="104">
        <v>129.63116937394878</v>
      </c>
      <c r="M13" s="104">
        <v>128.71077786446398</v>
      </c>
      <c r="N13" s="104">
        <v>127.82547748263977</v>
      </c>
      <c r="O13" s="104">
        <v>126.96888690468937</v>
      </c>
      <c r="P13" s="104">
        <v>126.17352370252569</v>
      </c>
      <c r="Q13" s="104">
        <v>125.37150511507812</v>
      </c>
      <c r="R13" s="104">
        <v>124.3827544498034</v>
      </c>
      <c r="S13" s="104">
        <v>123.54001748262448</v>
      </c>
      <c r="T13" s="104">
        <v>122.7339593246929</v>
      </c>
      <c r="U13" s="104">
        <v>121.97044577315562</v>
      </c>
      <c r="V13" s="104">
        <v>121.2451386211811</v>
      </c>
      <c r="W13" s="104">
        <v>121.30747653503674</v>
      </c>
      <c r="X13" s="104">
        <v>121.38053886087677</v>
      </c>
      <c r="Y13" s="104">
        <v>121.45627900591198</v>
      </c>
      <c r="Z13" s="104">
        <v>121.54178128175383</v>
      </c>
      <c r="AA13" s="104">
        <v>121.60580604400204</v>
      </c>
      <c r="AB13" s="104">
        <v>121.68596266486202</v>
      </c>
      <c r="AC13" s="104">
        <v>121.76250473553375</v>
      </c>
      <c r="AD13" s="104">
        <v>121.84684271957813</v>
      </c>
      <c r="AE13" s="104">
        <v>121.92644104682519</v>
      </c>
      <c r="AF13" s="104">
        <v>122.0001518283523</v>
      </c>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94"/>
    </row>
    <row r="14" spans="2:88" ht="51" x14ac:dyDescent="0.2">
      <c r="B14" s="99">
        <v>8</v>
      </c>
      <c r="C14" s="102" t="s">
        <v>179</v>
      </c>
      <c r="D14" s="48" t="s">
        <v>246</v>
      </c>
      <c r="E14" s="48" t="s">
        <v>45</v>
      </c>
      <c r="F14" s="48">
        <v>2</v>
      </c>
      <c r="H14" s="87">
        <v>272.13</v>
      </c>
      <c r="I14" s="87">
        <v>256.13</v>
      </c>
      <c r="J14" s="87">
        <v>234.87999999999997</v>
      </c>
      <c r="K14" s="87">
        <v>213.88</v>
      </c>
      <c r="L14" s="87">
        <v>213.88</v>
      </c>
      <c r="M14" s="87">
        <v>213.88</v>
      </c>
      <c r="N14" s="87">
        <v>213.88</v>
      </c>
      <c r="O14" s="87">
        <v>213.88</v>
      </c>
      <c r="P14" s="87">
        <v>213.88000000000002</v>
      </c>
      <c r="Q14" s="87">
        <v>213.88</v>
      </c>
      <c r="R14" s="87">
        <v>213.88</v>
      </c>
      <c r="S14" s="87">
        <v>213.88</v>
      </c>
      <c r="T14" s="87">
        <v>213.88</v>
      </c>
      <c r="U14" s="87">
        <v>213.88</v>
      </c>
      <c r="V14" s="87">
        <v>212.95</v>
      </c>
      <c r="W14" s="87">
        <v>212.95</v>
      </c>
      <c r="X14" s="87">
        <v>212.95</v>
      </c>
      <c r="Y14" s="87">
        <v>208.32</v>
      </c>
      <c r="Z14" s="87">
        <v>204.08</v>
      </c>
      <c r="AA14" s="87">
        <v>198.96</v>
      </c>
      <c r="AB14" s="87">
        <v>198.96</v>
      </c>
      <c r="AC14" s="87">
        <v>198.96</v>
      </c>
      <c r="AD14" s="87">
        <v>198.96</v>
      </c>
      <c r="AE14" s="87">
        <v>198.96</v>
      </c>
      <c r="AF14" s="87">
        <v>198.96</v>
      </c>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94"/>
    </row>
    <row r="15" spans="2:88" ht="51" x14ac:dyDescent="0.2">
      <c r="B15" s="99">
        <v>9</v>
      </c>
      <c r="C15" s="102" t="s">
        <v>182</v>
      </c>
      <c r="D15" s="48" t="s">
        <v>248</v>
      </c>
      <c r="E15" s="48" t="s">
        <v>184</v>
      </c>
      <c r="F15" s="48">
        <v>2</v>
      </c>
      <c r="H15" s="87">
        <v>113.09805262102996</v>
      </c>
      <c r="I15" s="87">
        <v>105.42444257556531</v>
      </c>
      <c r="J15" s="87">
        <v>95.828981824787093</v>
      </c>
      <c r="K15" s="87">
        <v>86.55276326451893</v>
      </c>
      <c r="L15" s="87">
        <v>85.862457744291859</v>
      </c>
      <c r="M15" s="87">
        <v>85.237807997520761</v>
      </c>
      <c r="N15" s="87">
        <v>84.629426768299922</v>
      </c>
      <c r="O15" s="87">
        <v>84.053681855835379</v>
      </c>
      <c r="P15" s="87">
        <v>83.481599669295136</v>
      </c>
      <c r="Q15" s="87">
        <v>82.962782998040836</v>
      </c>
      <c r="R15" s="87">
        <v>82.42466435057662</v>
      </c>
      <c r="S15" s="87">
        <v>81.834436878845139</v>
      </c>
      <c r="T15" s="87">
        <v>81.251121578859838</v>
      </c>
      <c r="U15" s="87">
        <v>80.674597838396096</v>
      </c>
      <c r="V15" s="87">
        <v>79.755298817577525</v>
      </c>
      <c r="W15" s="87">
        <v>78.752965608210772</v>
      </c>
      <c r="X15" s="87">
        <v>77.7836193193518</v>
      </c>
      <c r="Y15" s="87">
        <v>75.174970524024516</v>
      </c>
      <c r="Z15" s="87">
        <v>72.774810292375719</v>
      </c>
      <c r="AA15" s="87">
        <v>70.127352583846559</v>
      </c>
      <c r="AB15" s="87">
        <v>69.331022854663118</v>
      </c>
      <c r="AC15" s="87">
        <v>68.558828831138072</v>
      </c>
      <c r="AD15" s="87">
        <v>67.809654447932772</v>
      </c>
      <c r="AE15" s="87">
        <v>67.082449139224892</v>
      </c>
      <c r="AF15" s="87">
        <v>66.376223072908743</v>
      </c>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94"/>
    </row>
    <row r="16" spans="2:88" ht="51" x14ac:dyDescent="0.2">
      <c r="B16" s="99">
        <v>10</v>
      </c>
      <c r="C16" s="102" t="s">
        <v>186</v>
      </c>
      <c r="D16" s="48" t="s">
        <v>250</v>
      </c>
      <c r="E16" s="48" t="s">
        <v>188</v>
      </c>
      <c r="F16" s="48">
        <v>2</v>
      </c>
      <c r="H16" s="87">
        <v>1108.1598898253558</v>
      </c>
      <c r="I16" s="87">
        <v>1184.5180309383309</v>
      </c>
      <c r="J16" s="87">
        <v>1258.6241864390586</v>
      </c>
      <c r="K16" s="87">
        <v>1330.8757690573393</v>
      </c>
      <c r="L16" s="87">
        <v>1402.5452564740037</v>
      </c>
      <c r="M16" s="87">
        <v>1505.1201262048703</v>
      </c>
      <c r="N16" s="87">
        <v>1607.418292844256</v>
      </c>
      <c r="O16" s="87">
        <v>1708.9290237073465</v>
      </c>
      <c r="P16" s="87">
        <v>1810.5059004802783</v>
      </c>
      <c r="Q16" s="87">
        <v>1910.6069692157971</v>
      </c>
      <c r="R16" s="87">
        <v>2011.457056673443</v>
      </c>
      <c r="S16" s="87">
        <v>2114.1314082885865</v>
      </c>
      <c r="T16" s="87">
        <v>2216.793673945408</v>
      </c>
      <c r="U16" s="87">
        <v>2319.4440777549135</v>
      </c>
      <c r="V16" s="87">
        <v>2422.1208395173358</v>
      </c>
      <c r="W16" s="87">
        <v>2455.7789953952583</v>
      </c>
      <c r="X16" s="87">
        <v>2489.1518057897965</v>
      </c>
      <c r="Y16" s="87">
        <v>2522.2389512306463</v>
      </c>
      <c r="Z16" s="87">
        <v>2555.0458302131274</v>
      </c>
      <c r="AA16" s="87">
        <v>2587.5778373914609</v>
      </c>
      <c r="AB16" s="87">
        <v>2619.8397142632075</v>
      </c>
      <c r="AC16" s="87">
        <v>2651.8368482696046</v>
      </c>
      <c r="AD16" s="87">
        <v>2683.5739736988735</v>
      </c>
      <c r="AE16" s="87">
        <v>2715.0558214692605</v>
      </c>
      <c r="AF16" s="87">
        <v>2746.2871191308514</v>
      </c>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94"/>
    </row>
    <row r="17" spans="2:88" ht="51" x14ac:dyDescent="0.2">
      <c r="B17" s="99">
        <v>11</v>
      </c>
      <c r="C17" s="102" t="s">
        <v>203</v>
      </c>
      <c r="D17" s="48" t="s">
        <v>252</v>
      </c>
      <c r="E17" s="48" t="s">
        <v>205</v>
      </c>
      <c r="F17" s="48">
        <v>0</v>
      </c>
      <c r="H17" s="105">
        <v>0.48812866790928977</v>
      </c>
      <c r="I17" s="105">
        <v>0.5165208517581793</v>
      </c>
      <c r="J17" s="105">
        <v>0.54381020285204917</v>
      </c>
      <c r="K17" s="105">
        <v>0.57016666132751836</v>
      </c>
      <c r="L17" s="105">
        <v>0.5958830751779729</v>
      </c>
      <c r="M17" s="105">
        <v>0.63462949536128099</v>
      </c>
      <c r="N17" s="105">
        <v>0.67273971028981983</v>
      </c>
      <c r="O17" s="105">
        <v>0.71017655571531857</v>
      </c>
      <c r="P17" s="105">
        <v>0.74707703290857319</v>
      </c>
      <c r="Q17" s="105">
        <v>0.78330980568893749</v>
      </c>
      <c r="R17" s="105">
        <v>0.81911445237793934</v>
      </c>
      <c r="S17" s="105">
        <v>0.85452766463755703</v>
      </c>
      <c r="T17" s="105">
        <v>0.88939642615197401</v>
      </c>
      <c r="U17" s="105">
        <v>0.92373075330137489</v>
      </c>
      <c r="V17" s="105">
        <v>0.95754105895629826</v>
      </c>
      <c r="W17" s="105">
        <v>0.95809997592148866</v>
      </c>
      <c r="X17" s="105">
        <v>0.95863986023916581</v>
      </c>
      <c r="Y17" s="105">
        <v>0.95916160725272692</v>
      </c>
      <c r="Z17" s="105">
        <v>0.95966614281300289</v>
      </c>
      <c r="AA17" s="105">
        <v>0.96015433258856298</v>
      </c>
      <c r="AB17" s="105">
        <v>0.96062697752798842</v>
      </c>
      <c r="AC17" s="105">
        <v>0.96108483764129771</v>
      </c>
      <c r="AD17" s="105">
        <v>0.9615286169321704</v>
      </c>
      <c r="AE17" s="105">
        <v>0.96195897675770814</v>
      </c>
      <c r="AF17" s="105">
        <v>0.96237653902770981</v>
      </c>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row>
    <row r="18" spans="2:88" x14ac:dyDescent="0.2">
      <c r="C18" s="107"/>
      <c r="D18" s="51"/>
      <c r="E18" s="51"/>
      <c r="F18" s="107"/>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row>
    <row r="19" spans="2:88" x14ac:dyDescent="0.2"/>
    <row r="20" spans="2:88" x14ac:dyDescent="0.2"/>
    <row r="21" spans="2:88" ht="15" x14ac:dyDescent="0.25">
      <c r="B21" s="61" t="s">
        <v>334</v>
      </c>
      <c r="C21" s="36"/>
    </row>
    <row r="22" spans="2:88" x14ac:dyDescent="0.2">
      <c r="B22" s="36"/>
      <c r="C22" s="36"/>
    </row>
    <row r="23" spans="2:88" x14ac:dyDescent="0.2">
      <c r="B23" s="62"/>
      <c r="C23" s="36" t="s">
        <v>335</v>
      </c>
    </row>
    <row r="24" spans="2:88" x14ac:dyDescent="0.2">
      <c r="B24" s="36"/>
      <c r="C24" s="36"/>
    </row>
    <row r="25" spans="2:88" x14ac:dyDescent="0.2">
      <c r="B25" s="63"/>
      <c r="C25" s="36" t="s">
        <v>336</v>
      </c>
    </row>
    <row r="26" spans="2:88" x14ac:dyDescent="0.2"/>
    <row r="27" spans="2:88" x14ac:dyDescent="0.2"/>
    <row r="28" spans="2:88" x14ac:dyDescent="0.2"/>
    <row r="29" spans="2:88" s="36" customFormat="1" ht="15" x14ac:dyDescent="0.25">
      <c r="B29" s="138" t="s">
        <v>342</v>
      </c>
      <c r="C29" s="139"/>
      <c r="D29" s="139"/>
      <c r="E29" s="139"/>
      <c r="F29" s="139"/>
      <c r="G29" s="139"/>
      <c r="H29" s="139"/>
      <c r="I29" s="140"/>
    </row>
    <row r="30" spans="2:88" x14ac:dyDescent="0.2"/>
    <row r="31" spans="2:88" s="15" customFormat="1" ht="13.5" x14ac:dyDescent="0.2">
      <c r="B31" s="96" t="s">
        <v>332</v>
      </c>
      <c r="C31" s="141" t="s">
        <v>330</v>
      </c>
      <c r="D31" s="141"/>
      <c r="E31" s="141"/>
      <c r="F31" s="141"/>
      <c r="G31" s="141"/>
      <c r="H31" s="141"/>
      <c r="I31" s="141"/>
    </row>
    <row r="32" spans="2:88" s="15" customFormat="1" ht="59.65" customHeight="1" x14ac:dyDescent="0.2">
      <c r="B32" s="72">
        <v>1</v>
      </c>
      <c r="C32" s="134" t="s">
        <v>232</v>
      </c>
      <c r="D32" s="121"/>
      <c r="E32" s="121"/>
      <c r="F32" s="121"/>
      <c r="G32" s="121"/>
      <c r="H32" s="121"/>
      <c r="I32" s="121"/>
    </row>
    <row r="33" spans="2:9" s="15" customFormat="1" ht="54" customHeight="1" x14ac:dyDescent="0.2">
      <c r="B33" s="72">
        <v>2</v>
      </c>
      <c r="C33" s="134" t="s">
        <v>234</v>
      </c>
      <c r="D33" s="121"/>
      <c r="E33" s="121"/>
      <c r="F33" s="121"/>
      <c r="G33" s="121"/>
      <c r="H33" s="121"/>
      <c r="I33" s="121"/>
    </row>
    <row r="34" spans="2:9" s="15" customFormat="1" ht="58.15" customHeight="1" x14ac:dyDescent="0.2">
      <c r="B34" s="72">
        <v>3</v>
      </c>
      <c r="C34" s="134" t="s">
        <v>236</v>
      </c>
      <c r="D34" s="121"/>
      <c r="E34" s="121"/>
      <c r="F34" s="121"/>
      <c r="G34" s="121"/>
      <c r="H34" s="121"/>
      <c r="I34" s="121"/>
    </row>
    <row r="35" spans="2:9" s="15" customFormat="1" ht="61.15" customHeight="1" x14ac:dyDescent="0.2">
      <c r="B35" s="72">
        <v>4</v>
      </c>
      <c r="C35" s="134" t="s">
        <v>239</v>
      </c>
      <c r="D35" s="121"/>
      <c r="E35" s="121"/>
      <c r="F35" s="121"/>
      <c r="G35" s="121"/>
      <c r="H35" s="121"/>
      <c r="I35" s="121"/>
    </row>
    <row r="36" spans="2:9" s="15" customFormat="1" ht="58.5" customHeight="1" x14ac:dyDescent="0.2">
      <c r="B36" s="72">
        <v>5</v>
      </c>
      <c r="C36" s="134" t="s">
        <v>241</v>
      </c>
      <c r="D36" s="121"/>
      <c r="E36" s="121"/>
      <c r="F36" s="121"/>
      <c r="G36" s="121"/>
      <c r="H36" s="121"/>
      <c r="I36" s="121"/>
    </row>
    <row r="37" spans="2:9" s="15" customFormat="1" ht="75.400000000000006" customHeight="1" x14ac:dyDescent="0.2">
      <c r="B37" s="72">
        <v>6</v>
      </c>
      <c r="C37" s="134" t="s">
        <v>243</v>
      </c>
      <c r="D37" s="121"/>
      <c r="E37" s="121"/>
      <c r="F37" s="121"/>
      <c r="G37" s="121"/>
      <c r="H37" s="121"/>
      <c r="I37" s="121"/>
    </row>
    <row r="38" spans="2:9" s="15" customFormat="1" ht="61.5" customHeight="1" x14ac:dyDescent="0.2">
      <c r="B38" s="72">
        <v>7</v>
      </c>
      <c r="C38" s="134" t="s">
        <v>245</v>
      </c>
      <c r="D38" s="121"/>
      <c r="E38" s="121"/>
      <c r="F38" s="121"/>
      <c r="G38" s="121"/>
      <c r="H38" s="121"/>
      <c r="I38" s="121"/>
    </row>
    <row r="39" spans="2:9" s="15" customFormat="1" ht="75.400000000000006" customHeight="1" x14ac:dyDescent="0.2">
      <c r="B39" s="72">
        <v>8</v>
      </c>
      <c r="C39" s="134" t="s">
        <v>247</v>
      </c>
      <c r="D39" s="121"/>
      <c r="E39" s="121"/>
      <c r="F39" s="121"/>
      <c r="G39" s="121"/>
      <c r="H39" s="121"/>
      <c r="I39" s="121"/>
    </row>
    <row r="40" spans="2:9" s="15" customFormat="1" ht="66" customHeight="1" x14ac:dyDescent="0.2">
      <c r="B40" s="72">
        <v>9</v>
      </c>
      <c r="C40" s="134" t="s">
        <v>249</v>
      </c>
      <c r="D40" s="121"/>
      <c r="E40" s="121"/>
      <c r="F40" s="121"/>
      <c r="G40" s="121"/>
      <c r="H40" s="121"/>
      <c r="I40" s="121"/>
    </row>
    <row r="41" spans="2:9" s="15" customFormat="1" ht="54.4" customHeight="1" x14ac:dyDescent="0.2">
      <c r="B41" s="72">
        <v>10</v>
      </c>
      <c r="C41" s="134" t="s">
        <v>251</v>
      </c>
      <c r="D41" s="121"/>
      <c r="E41" s="121"/>
      <c r="F41" s="121"/>
      <c r="G41" s="121"/>
      <c r="H41" s="121"/>
      <c r="I41" s="121"/>
    </row>
    <row r="42" spans="2:9" s="15" customFormat="1" ht="57.4" customHeight="1" x14ac:dyDescent="0.2">
      <c r="B42" s="72">
        <v>11</v>
      </c>
      <c r="C42" s="134" t="s">
        <v>253</v>
      </c>
      <c r="D42" s="121"/>
      <c r="E42" s="121"/>
      <c r="F42" s="121"/>
      <c r="G42" s="121"/>
      <c r="H42" s="121"/>
      <c r="I42" s="121"/>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AbY+ic+gQMjKVO3xHx4JRykCreWvey1Li11XS4fkrmDQIof2YxFN05lMYzDs6H6Vt/1F1WbHXiKXm0TBdIRSMg==" saltValue="erL6ybJDE05LNgosSuq43w=="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sqref="A1:XFD1048576"/>
    </sheetView>
  </sheetViews>
  <sheetFormatPr defaultColWidth="0" defaultRowHeight="14.25" zeroHeight="1" x14ac:dyDescent="0.2"/>
  <cols>
    <col min="1" max="1" width="3" style="8" customWidth="1"/>
    <col min="2" max="2" width="4.125" style="8" customWidth="1"/>
    <col min="3" max="3" width="70.625" style="8" customWidth="1"/>
    <col min="4" max="4" width="16.625" style="8" customWidth="1"/>
    <col min="5" max="5" width="14.625" style="8" customWidth="1"/>
    <col min="6" max="6" width="5.625" style="8" customWidth="1"/>
    <col min="7" max="7" width="2.75" style="8" customWidth="1"/>
    <col min="8" max="109" width="8.75" style="8" customWidth="1"/>
    <col min="110" max="16384" width="8.75" style="8" hidden="1"/>
  </cols>
  <sheetData>
    <row r="1" spans="1:88" ht="22.5" customHeight="1" x14ac:dyDescent="0.2">
      <c r="A1" s="36"/>
      <c r="B1" s="150" t="s">
        <v>254</v>
      </c>
      <c r="C1" s="150"/>
      <c r="D1" s="150"/>
      <c r="E1" s="150"/>
      <c r="F1" s="150"/>
      <c r="G1" s="8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thickBot="1" x14ac:dyDescent="0.25">
      <c r="A2" s="38"/>
      <c r="B2" s="38"/>
      <c r="C2" s="38"/>
      <c r="D2" s="38"/>
      <c r="E2" s="38"/>
      <c r="F2" s="38"/>
      <c r="G2" s="82"/>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5" t="s">
        <v>2</v>
      </c>
      <c r="C3" s="126"/>
      <c r="D3" s="142" t="str">
        <f>'Cover sheet'!C5</f>
        <v>Severn Trent Water</v>
      </c>
      <c r="E3" s="143"/>
      <c r="F3" s="144"/>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5" t="s">
        <v>328</v>
      </c>
      <c r="C4" s="126"/>
      <c r="D4" s="142" t="str">
        <f>'Cover sheet'!C6</f>
        <v>Strategic grid</v>
      </c>
      <c r="E4" s="143"/>
      <c r="F4" s="144"/>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7"/>
      <c r="H5" s="146" t="s">
        <v>56</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57</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5" thickBot="1" x14ac:dyDescent="0.25">
      <c r="A6" s="36"/>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9">
        <v>1</v>
      </c>
      <c r="C7" s="100" t="s">
        <v>208</v>
      </c>
      <c r="D7" s="85" t="s">
        <v>255</v>
      </c>
      <c r="E7" s="85" t="s">
        <v>45</v>
      </c>
      <c r="F7" s="85">
        <v>2</v>
      </c>
      <c r="H7" s="87">
        <v>1222.4014577345386</v>
      </c>
      <c r="I7" s="87">
        <v>1208.189966322708</v>
      </c>
      <c r="J7" s="87">
        <v>1188.3328016205373</v>
      </c>
      <c r="K7" s="87">
        <v>1168.5637817205727</v>
      </c>
      <c r="L7" s="87">
        <v>1169.1348003497196</v>
      </c>
      <c r="M7" s="87">
        <v>1169.3669753478403</v>
      </c>
      <c r="N7" s="87">
        <v>1169.0454122040512</v>
      </c>
      <c r="O7" s="87">
        <v>1168.7144029953981</v>
      </c>
      <c r="P7" s="87">
        <v>1167.9391920970802</v>
      </c>
      <c r="Q7" s="87">
        <v>1168.2470435886914</v>
      </c>
      <c r="R7" s="87">
        <v>1166.8999359530062</v>
      </c>
      <c r="S7" s="87">
        <v>1166.1067786444717</v>
      </c>
      <c r="T7" s="87">
        <v>1164.7506145475922</v>
      </c>
      <c r="U7" s="87">
        <v>1164.7547474776168</v>
      </c>
      <c r="V7" s="87">
        <v>1163.2684882929404</v>
      </c>
      <c r="W7" s="87">
        <v>1167.0007386397751</v>
      </c>
      <c r="X7" s="87">
        <v>1170.168470255906</v>
      </c>
      <c r="Y7" s="87">
        <v>1170.0381972814546</v>
      </c>
      <c r="Z7" s="87">
        <v>1169.6511789629703</v>
      </c>
      <c r="AA7" s="87">
        <v>1168.3909170338907</v>
      </c>
      <c r="AB7" s="87">
        <v>1171.7106890507039</v>
      </c>
      <c r="AC7" s="87">
        <v>1176.3410047004015</v>
      </c>
      <c r="AD7" s="87">
        <v>1180.385664642374</v>
      </c>
      <c r="AE7" s="87">
        <v>1184.4279821565719</v>
      </c>
      <c r="AF7" s="87">
        <v>1187.8259777641947</v>
      </c>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9"/>
    </row>
    <row r="8" spans="1:88" ht="51" x14ac:dyDescent="0.2">
      <c r="B8" s="99">
        <f>B7+1</f>
        <v>2</v>
      </c>
      <c r="C8" s="102" t="s">
        <v>211</v>
      </c>
      <c r="D8" s="48" t="s">
        <v>257</v>
      </c>
      <c r="E8" s="48" t="s">
        <v>45</v>
      </c>
      <c r="F8" s="48">
        <v>2</v>
      </c>
      <c r="H8" s="87">
        <v>1307.6730702684499</v>
      </c>
      <c r="I8" s="87">
        <v>1305.6730702684499</v>
      </c>
      <c r="J8" s="87">
        <v>1303.6730702684499</v>
      </c>
      <c r="K8" s="87">
        <v>1301.6730702684499</v>
      </c>
      <c r="L8" s="87">
        <v>1339.2730702684498</v>
      </c>
      <c r="M8" s="87">
        <v>1337.2730702684498</v>
      </c>
      <c r="N8" s="87">
        <v>1335.2730702684498</v>
      </c>
      <c r="O8" s="87">
        <v>1333.2730702684498</v>
      </c>
      <c r="P8" s="87">
        <v>1345.7730702684498</v>
      </c>
      <c r="Q8" s="87">
        <v>1444.7730702684498</v>
      </c>
      <c r="R8" s="87">
        <v>1358.2730702684498</v>
      </c>
      <c r="S8" s="87">
        <v>1357.7730702684498</v>
      </c>
      <c r="T8" s="87">
        <v>1357.2730702684498</v>
      </c>
      <c r="U8" s="87">
        <v>1361.9730702684499</v>
      </c>
      <c r="V8" s="87">
        <v>1363.9730702684499</v>
      </c>
      <c r="W8" s="87">
        <v>1353.4730702684499</v>
      </c>
      <c r="X8" s="87">
        <v>1352.9730702684499</v>
      </c>
      <c r="Y8" s="87">
        <v>1353.3730702684497</v>
      </c>
      <c r="Z8" s="87">
        <v>1352.8730702684497</v>
      </c>
      <c r="AA8" s="87">
        <v>1352.3730702684497</v>
      </c>
      <c r="AB8" s="87">
        <v>1351.8730702684497</v>
      </c>
      <c r="AC8" s="87">
        <v>1351.3730702684497</v>
      </c>
      <c r="AD8" s="87">
        <v>1350.8730702684497</v>
      </c>
      <c r="AE8" s="87">
        <v>1350.3730702684497</v>
      </c>
      <c r="AF8" s="87">
        <v>1349.8730702684497</v>
      </c>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row>
    <row r="9" spans="1:88" ht="51" x14ac:dyDescent="0.2">
      <c r="B9" s="99">
        <f t="shared" ref="B9:B11" si="0">B8+1</f>
        <v>3</v>
      </c>
      <c r="C9" s="102" t="s">
        <v>214</v>
      </c>
      <c r="D9" s="48" t="s">
        <v>259</v>
      </c>
      <c r="E9" s="48" t="s">
        <v>45</v>
      </c>
      <c r="F9" s="48">
        <v>2</v>
      </c>
      <c r="H9" s="87">
        <v>1313.6730702684499</v>
      </c>
      <c r="I9" s="87">
        <v>1311.6730702684499</v>
      </c>
      <c r="J9" s="87">
        <v>1309.6730702684499</v>
      </c>
      <c r="K9" s="87">
        <v>1307.6730702684499</v>
      </c>
      <c r="L9" s="87">
        <v>1350.2730702684498</v>
      </c>
      <c r="M9" s="87">
        <v>1348.2730702684498</v>
      </c>
      <c r="N9" s="87">
        <v>1346.2730702684498</v>
      </c>
      <c r="O9" s="87">
        <v>1364.2730702684498</v>
      </c>
      <c r="P9" s="87">
        <v>1376.7730702684498</v>
      </c>
      <c r="Q9" s="87">
        <v>1445.7730702684498</v>
      </c>
      <c r="R9" s="87">
        <v>1359.2730702684498</v>
      </c>
      <c r="S9" s="87">
        <v>1358.7730702684498</v>
      </c>
      <c r="T9" s="87">
        <v>1358.2730702684498</v>
      </c>
      <c r="U9" s="87">
        <v>1362.9730702684499</v>
      </c>
      <c r="V9" s="87">
        <v>1364.9730702684499</v>
      </c>
      <c r="W9" s="87">
        <v>1339.4730702684499</v>
      </c>
      <c r="X9" s="87">
        <v>1338.9730702684499</v>
      </c>
      <c r="Y9" s="87">
        <v>1339.3730702684497</v>
      </c>
      <c r="Z9" s="87">
        <v>1338.8730702684497</v>
      </c>
      <c r="AA9" s="87">
        <v>1338.3730702684497</v>
      </c>
      <c r="AB9" s="87">
        <v>1337.8730702684497</v>
      </c>
      <c r="AC9" s="87">
        <v>1337.3730702684497</v>
      </c>
      <c r="AD9" s="87">
        <v>1336.8730702684497</v>
      </c>
      <c r="AE9" s="87">
        <v>1336.3730702684497</v>
      </c>
      <c r="AF9" s="87">
        <v>1335.8730702684497</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row>
    <row r="10" spans="1:88" ht="51" x14ac:dyDescent="0.2">
      <c r="B10" s="99">
        <f t="shared" si="0"/>
        <v>4</v>
      </c>
      <c r="C10" s="102" t="s">
        <v>217</v>
      </c>
      <c r="D10" s="48" t="s">
        <v>261</v>
      </c>
      <c r="E10" s="48" t="s">
        <v>45</v>
      </c>
      <c r="F10" s="48">
        <v>2</v>
      </c>
      <c r="H10" s="87">
        <v>85.119935834233758</v>
      </c>
      <c r="I10" s="87">
        <v>103.4003512815091</v>
      </c>
      <c r="J10" s="87">
        <v>121.12270161425086</v>
      </c>
      <c r="K10" s="87">
        <v>138.77211318872435</v>
      </c>
      <c r="L10" s="87">
        <v>158.23127858146952</v>
      </c>
      <c r="M10" s="87">
        <v>152.43282212345434</v>
      </c>
      <c r="N10" s="87">
        <v>168.71898468506285</v>
      </c>
      <c r="O10" s="87">
        <v>189.10426934538035</v>
      </c>
      <c r="P10" s="87">
        <v>202.21960812874102</v>
      </c>
      <c r="Q10" s="87">
        <v>222.99946148479705</v>
      </c>
      <c r="R10" s="87">
        <v>186.03620467122519</v>
      </c>
      <c r="S10" s="87">
        <v>188.27311968867943</v>
      </c>
      <c r="T10" s="87">
        <v>191.11707931919653</v>
      </c>
      <c r="U10" s="87">
        <v>195.99836788630088</v>
      </c>
      <c r="V10" s="87">
        <v>198.26831381255371</v>
      </c>
      <c r="W10" s="87">
        <v>157.12656577371837</v>
      </c>
      <c r="X10" s="87">
        <v>159.50857465550396</v>
      </c>
      <c r="Y10" s="87">
        <v>166.43526430656092</v>
      </c>
      <c r="Z10" s="87">
        <v>166.47955282073127</v>
      </c>
      <c r="AA10" s="87">
        <v>167.3909127029178</v>
      </c>
      <c r="AB10" s="87">
        <v>132.99915772249497</v>
      </c>
      <c r="AC10" s="87">
        <v>139.62367785898022</v>
      </c>
      <c r="AD10" s="87">
        <v>141.46321570922521</v>
      </c>
      <c r="AE10" s="87">
        <v>145.55449727252667</v>
      </c>
      <c r="AF10" s="87">
        <v>143.024234340748</v>
      </c>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row>
    <row r="11" spans="1:88" ht="51" x14ac:dyDescent="0.2">
      <c r="B11" s="99">
        <f t="shared" si="0"/>
        <v>5</v>
      </c>
      <c r="C11" s="102" t="s">
        <v>220</v>
      </c>
      <c r="D11" s="48" t="s">
        <v>262</v>
      </c>
      <c r="E11" s="48" t="s">
        <v>45</v>
      </c>
      <c r="F11" s="48">
        <v>2</v>
      </c>
      <c r="H11" s="95">
        <v>6.1516766996776084</v>
      </c>
      <c r="I11" s="95">
        <v>8.2752664232856432E-2</v>
      </c>
      <c r="J11" s="95">
        <v>0.21756703366172303</v>
      </c>
      <c r="K11" s="95">
        <v>0.33717535915286589</v>
      </c>
      <c r="L11" s="95">
        <v>22.906991337260678</v>
      </c>
      <c r="M11" s="95">
        <v>26.473272797155232</v>
      </c>
      <c r="N11" s="95">
        <v>8.508673379335761</v>
      </c>
      <c r="O11" s="95">
        <v>6.4543979276713515</v>
      </c>
      <c r="P11" s="95">
        <v>6.6142700426286183</v>
      </c>
      <c r="Q11" s="95">
        <v>54.526565194961336</v>
      </c>
      <c r="R11" s="95">
        <v>6.3369296442184293</v>
      </c>
      <c r="S11" s="95">
        <v>4.3931719352987386</v>
      </c>
      <c r="T11" s="95">
        <v>2.4053764016610444</v>
      </c>
      <c r="U11" s="95">
        <v>2.2199549045322158</v>
      </c>
      <c r="V11" s="95">
        <v>3.436268162955713</v>
      </c>
      <c r="W11" s="95">
        <v>15.345765854956369</v>
      </c>
      <c r="X11" s="95">
        <v>9.2960253570399516</v>
      </c>
      <c r="Y11" s="95">
        <v>2.8996086804342269</v>
      </c>
      <c r="Z11" s="95">
        <v>2.7423384847481316</v>
      </c>
      <c r="AA11" s="95">
        <v>2.5912405316412617</v>
      </c>
      <c r="AB11" s="95">
        <v>33.16322349525089</v>
      </c>
      <c r="AC11" s="95">
        <v>21.408387709067995</v>
      </c>
      <c r="AD11" s="95">
        <v>15.02418991685056</v>
      </c>
      <c r="AE11" s="95">
        <v>6.3905908393511197</v>
      </c>
      <c r="AF11" s="95">
        <v>5.0228581635070384</v>
      </c>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row>
    <row r="12" spans="1:88" x14ac:dyDescent="0.2"/>
    <row r="13" spans="1:88" x14ac:dyDescent="0.2"/>
    <row r="14" spans="1:88" x14ac:dyDescent="0.2"/>
    <row r="15" spans="1:88" ht="15" x14ac:dyDescent="0.25">
      <c r="B15" s="61" t="s">
        <v>334</v>
      </c>
      <c r="C15" s="36"/>
    </row>
    <row r="16" spans="1:88" x14ac:dyDescent="0.2">
      <c r="B16" s="36"/>
      <c r="C16" s="36"/>
    </row>
    <row r="17" spans="2:9" x14ac:dyDescent="0.2">
      <c r="B17" s="62"/>
      <c r="C17" s="36" t="s">
        <v>335</v>
      </c>
    </row>
    <row r="18" spans="2:9" x14ac:dyDescent="0.2">
      <c r="B18" s="36"/>
      <c r="C18" s="36"/>
    </row>
    <row r="19" spans="2:9" x14ac:dyDescent="0.2">
      <c r="B19" s="63"/>
      <c r="C19" s="36" t="s">
        <v>336</v>
      </c>
    </row>
    <row r="20" spans="2:9" x14ac:dyDescent="0.2"/>
    <row r="21" spans="2:9" x14ac:dyDescent="0.2"/>
    <row r="22" spans="2:9" x14ac:dyDescent="0.2"/>
    <row r="23" spans="2:9" s="36" customFormat="1" ht="15" x14ac:dyDescent="0.25">
      <c r="B23" s="138" t="s">
        <v>344</v>
      </c>
      <c r="C23" s="139"/>
      <c r="D23" s="139"/>
      <c r="E23" s="139"/>
      <c r="F23" s="139"/>
      <c r="G23" s="139"/>
      <c r="H23" s="139"/>
      <c r="I23" s="140"/>
    </row>
    <row r="24" spans="2:9" x14ac:dyDescent="0.2"/>
    <row r="25" spans="2:9" s="15" customFormat="1" ht="13.5" x14ac:dyDescent="0.2">
      <c r="B25" s="96" t="s">
        <v>332</v>
      </c>
      <c r="C25" s="141" t="s">
        <v>330</v>
      </c>
      <c r="D25" s="141"/>
      <c r="E25" s="141"/>
      <c r="F25" s="141"/>
      <c r="G25" s="141"/>
      <c r="H25" s="141"/>
      <c r="I25" s="141"/>
    </row>
    <row r="26" spans="2:9" s="15" customFormat="1" ht="76.900000000000006" customHeight="1" x14ac:dyDescent="0.2">
      <c r="B26" s="72">
        <v>1</v>
      </c>
      <c r="C26" s="134" t="s">
        <v>256</v>
      </c>
      <c r="D26" s="121"/>
      <c r="E26" s="121"/>
      <c r="F26" s="121"/>
      <c r="G26" s="121"/>
      <c r="H26" s="121"/>
      <c r="I26" s="121"/>
    </row>
    <row r="27" spans="2:9" s="15" customFormat="1" ht="54" customHeight="1" x14ac:dyDescent="0.2">
      <c r="B27" s="72">
        <v>2</v>
      </c>
      <c r="C27" s="134" t="s">
        <v>258</v>
      </c>
      <c r="D27" s="121"/>
      <c r="E27" s="121"/>
      <c r="F27" s="121"/>
      <c r="G27" s="121"/>
      <c r="H27" s="121"/>
      <c r="I27" s="121"/>
    </row>
    <row r="28" spans="2:9" s="15" customFormat="1" ht="58.15" customHeight="1" x14ac:dyDescent="0.2">
      <c r="B28" s="72">
        <v>3</v>
      </c>
      <c r="C28" s="134" t="s">
        <v>260</v>
      </c>
      <c r="D28" s="121"/>
      <c r="E28" s="121"/>
      <c r="F28" s="121"/>
      <c r="G28" s="121"/>
      <c r="H28" s="121"/>
      <c r="I28" s="121"/>
    </row>
    <row r="29" spans="2:9" s="15" customFormat="1" ht="61.15" customHeight="1" x14ac:dyDescent="0.2">
      <c r="B29" s="72">
        <v>4</v>
      </c>
      <c r="C29" s="134" t="s">
        <v>219</v>
      </c>
      <c r="D29" s="121"/>
      <c r="E29" s="121"/>
      <c r="F29" s="121"/>
      <c r="G29" s="121"/>
      <c r="H29" s="121"/>
      <c r="I29" s="121"/>
    </row>
    <row r="30" spans="2:9" s="15" customFormat="1" ht="58.5" customHeight="1" x14ac:dyDescent="0.2">
      <c r="B30" s="72">
        <v>5</v>
      </c>
      <c r="C30" s="134" t="s">
        <v>263</v>
      </c>
      <c r="D30" s="121"/>
      <c r="E30" s="121"/>
      <c r="F30" s="121"/>
      <c r="G30" s="121"/>
      <c r="H30" s="121"/>
      <c r="I30" s="121"/>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TbYEn+IvHdU8sORNfQ7mGGRN+LS9lObGqKll2NwKb05ei5RnUk31oC/yPnEhcevGzqcXqHCuRnoBOaYTJwguZg==" saltValue="0FHzJOPUwCvqKaFZVJjq5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3FBE2A11-E37E-44B7-8C4A-D5711F9EF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Turtle, Zara</cp:lastModifiedBy>
  <dcterms:created xsi:type="dcterms:W3CDTF">2017-04-19T07:39:06Z</dcterms:created>
  <dcterms:modified xsi:type="dcterms:W3CDTF">2018-03-02T13:57:50Z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