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xl/customProperty9.bin" ContentType="application/vnd.openxmlformats-officedocument.spreadsheetml.customProperty"/>
  <Override PartName="/xl/drawings/drawing9.xml" ContentType="application/vnd.openxmlformats-officedocument.drawing+xml"/>
  <Override PartName="/xl/customProperty10.bin" ContentType="application/vnd.openxmlformats-officedocument.spreadsheetml.customProperty"/>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defaultThemeVersion="166925"/>
  <mc:AlternateContent xmlns:mc="http://schemas.openxmlformats.org/markup-compatibility/2006">
    <mc:Choice Requires="x15">
      <x15ac:absPath xmlns:x15ac="http://schemas.microsoft.com/office/spreadsheetml/2010/11/ac" url="https://severntrent.sharepoint.com/sites/ESGFinance/Shared Documents/ESG Finance/11 ESG Databook/"/>
    </mc:Choice>
  </mc:AlternateContent>
  <xr:revisionPtr revIDLastSave="3943" documentId="8_{04AC2427-862A-444D-9EAD-555285E2FB94}" xr6:coauthVersionLast="47" xr6:coauthVersionMax="47" xr10:uidLastSave="{7D983899-A076-45F1-B4AF-913D359E47DE}"/>
  <bookViews>
    <workbookView xWindow="28680" yWindow="-120" windowWidth="29040" windowHeight="15840" tabRatio="676" xr2:uid="{00000000-000D-0000-FFFF-FFFF00000000}"/>
  </bookViews>
  <sheets>
    <sheet name="Contents" sheetId="37" r:id="rId1"/>
    <sheet name="ST PLC&gt;&gt;" sheetId="50" r:id="rId2"/>
    <sheet name="Environment" sheetId="59" r:id="rId3"/>
    <sheet name="Social" sheetId="53" r:id="rId4"/>
    <sheet name="Governance" sheetId="52" r:id="rId5"/>
    <sheet name="Natural Capital Account" sheetId="55" r:id="rId6"/>
    <sheet name="Frameworks&gt;&gt;" sheetId="45" r:id="rId7"/>
    <sheet name="EU Taxonomy" sheetId="60" r:id="rId8"/>
    <sheet name="TNFD" sheetId="58" r:id="rId9"/>
    <sheet name="GRI" sheetId="56" r:id="rId10"/>
    <sheet name="SASB" sheetId="57" r:id="rId11"/>
    <sheet name="Regulated entities&gt;&gt;" sheetId="44" r:id="rId12"/>
    <sheet name="STW" sheetId="61" r:id="rId13"/>
    <sheet name="HD" sheetId="62" r:id="rId14"/>
  </sheets>
  <definedNames>
    <definedName name="\\k">#REF!</definedName>
    <definedName name="\0">#REF!</definedName>
    <definedName name="\A">#REF!</definedName>
    <definedName name="\AA">#REF!</definedName>
    <definedName name="\AB">#REF!</definedName>
    <definedName name="\AD">#REF!</definedName>
    <definedName name="\AE">#REF!</definedName>
    <definedName name="\B">#REF!</definedName>
    <definedName name="\BIOGAS">#REF!</definedName>
    <definedName name="\C">#REF!</definedName>
    <definedName name="\CONTENTS">#REF!</definedName>
    <definedName name="\D">#REF!</definedName>
    <definedName name="\E">#REF!</definedName>
    <definedName name="\F">#REF!</definedName>
    <definedName name="\G">#REF!</definedName>
    <definedName name="\GRAPH">#REF!</definedName>
    <definedName name="\H">#REF!</definedName>
    <definedName name="\I">#REF!</definedName>
    <definedName name="\J">#REF!</definedName>
    <definedName name="\K">#REF!</definedName>
    <definedName name="\L">#REF!</definedName>
    <definedName name="\LOCAL">#REF!</definedName>
    <definedName name="\M">#REF!</definedName>
    <definedName name="\N">#REF!</definedName>
    <definedName name="\O">#REF!</definedName>
    <definedName name="\P">#REF!</definedName>
    <definedName name="\PAGE">#REF!</definedName>
    <definedName name="\PR">#REF!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XA">#REF!</definedName>
    <definedName name="\XX">#REF!</definedName>
    <definedName name="\XXX">#REF!</definedName>
    <definedName name="\XXXX">#REF!</definedName>
    <definedName name="\Y">#REF!</definedName>
    <definedName name="\YY">#REF!</definedName>
    <definedName name="\YYY">#REF!</definedName>
    <definedName name="\Z">#REF!</definedName>
    <definedName name="\ZZ">#REF!</definedName>
    <definedName name="___abc1" hidden="1">{"key inputs",#N/A,TRUE,"Key Inputs";"key outputs",#N/A,TRUE,"Outputs";"Other inputs",#N/A,TRUE,"Other Inputs";"Revenue",#N/A,TRUE,"Rev"}</definedName>
    <definedName name="___asd1" hidden="1">{"key inputs",#N/A,FALSE,"Key Inputs";"key outputs",#N/A,FALSE,"Outputs";"Other inputs",#N/A,FALSE,"Other Inputs";"cashflow",#N/A,FALSE,"Statemnts"}</definedName>
    <definedName name="___asd11" hidden="1">{"key inputs",#N/A,FALSE,"Key Inputs";"key outputs",#N/A,FALSE,"Outputs";"Other inputs",#N/A,FALSE,"Other Inputs";"cashflow",#N/A,FALSE,"Statemnts"}</definedName>
    <definedName name="___New1" hidden="1">{#N/A,#N/A,FALSE,"Aging Summary";#N/A,#N/A,FALSE,"Ratio Analysis";#N/A,#N/A,FALSE,"Test 120 Day Accts";#N/A,#N/A,FALSE,"Tickmarks"}</definedName>
    <definedName name="__123Graph_A" hidden="1">#REF!</definedName>
    <definedName name="__123Graph_B" hidden="1">#N/A</definedName>
    <definedName name="__123Graph_C" hidden="1">#N/A</definedName>
    <definedName name="__123Graph_D" hidden="1">#N/A</definedName>
    <definedName name="__123Graph_X" hidden="1">#REF!</definedName>
    <definedName name="__abc1" hidden="1">{"key inputs",#N/A,TRUE,"Key Inputs";"key outputs",#N/A,TRUE,"Outputs";"Other inputs",#N/A,TRUE,"Other Inputs";"Revenue",#N/A,TRUE,"Rev"}</definedName>
    <definedName name="__AH2">#REF!</definedName>
    <definedName name="__asd1" hidden="1">{"key inputs",#N/A,FALSE,"Key Inputs";"key outputs",#N/A,FALSE,"Outputs";"Other inputs",#N/A,FALSE,"Other Inputs";"cashflow",#N/A,FALSE,"Statemnts"}</definedName>
    <definedName name="__asd11" hidden="1">{"key inputs",#N/A,FALSE,"Key Inputs";"key outputs",#N/A,FALSE,"Outputs";"Other inputs",#N/A,FALSE,"Other Inputs";"cashflow",#N/A,FALSE,"Statemnts"}</definedName>
    <definedName name="__BUD0910">#REF!</definedName>
    <definedName name="__C">#REF!</definedName>
    <definedName name="__IntlFixup" hidden="1">TRUE</definedName>
    <definedName name="__New1" hidden="1">{#N/A,#N/A,FALSE,"Aging Summary";#N/A,#N/A,FALSE,"Ratio Analysis";#N/A,#N/A,FALSE,"Test 120 Day Accts";#N/A,#N/A,FALSE,"Tickmarks"}</definedName>
    <definedName name="__R">#REF!</definedName>
    <definedName name="_1__123Graph_ACHART_1" hidden="1">#REF!</definedName>
    <definedName name="_1__123Graph_ANON_DOM" hidden="1">#REF!</definedName>
    <definedName name="_12__123Graph_ACHART_6" hidden="1">#REF!</definedName>
    <definedName name="_16__123Graph_BCHART_1" hidden="1">#REF!</definedName>
    <definedName name="_2__123Graph_ACHART_2" hidden="1">#REF!</definedName>
    <definedName name="_2_0印">#REF!</definedName>
    <definedName name="_20__123Graph_BCHART_2" hidden="1">#REF!</definedName>
    <definedName name="_24__123Graph_BCHART_6" hidden="1">#REF!</definedName>
    <definedName name="_3__123Graph_ACHART_6" hidden="1">#REF!</definedName>
    <definedName name="_4__123Graph_ACHART_1" hidden="1">#REF!</definedName>
    <definedName name="_4__123Graph_BCHART_1" hidden="1">#REF!</definedName>
    <definedName name="_4印">#REF!</definedName>
    <definedName name="_5__123Graph_BCHART_2" hidden="1">#REF!</definedName>
    <definedName name="_6__123Graph_BCHART_6" hidden="1">#REF!</definedName>
    <definedName name="_8__123Graph_ACHART_2" hidden="1">#REF!</definedName>
    <definedName name="_abc1" hidden="1">{"key inputs",#N/A,TRUE,"Key Inputs";"key outputs",#N/A,TRUE,"Outputs";"Other inputs",#N/A,TRUE,"Other Inputs";"Revenue",#N/A,TRUE,"Rev"}</definedName>
    <definedName name="_AH2">#REF!</definedName>
    <definedName name="_asd1" hidden="1">{"key inputs",#N/A,FALSE,"Key Inputs";"key outputs",#N/A,FALSE,"Outputs";"Other inputs",#N/A,FALSE,"Other Inputs";"cashflow",#N/A,FALSE,"Statemnts"}</definedName>
    <definedName name="_asd11" hidden="1">{"key inputs",#N/A,FALSE,"Key Inputs";"key outputs",#N/A,FALSE,"Outputs";"Other inputs",#N/A,FALSE,"Other Inputs";"cashflow",#N/A,FALSE,"Statemnts"}</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BUD0910">#REF!</definedName>
    <definedName name="_C">#REF!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3">#REF!</definedName>
    <definedName name="_DAT24">#REF!</definedName>
    <definedName name="_DAT25">#REF!</definedName>
    <definedName name="_DAT26">#REF!</definedName>
    <definedName name="_DAT27">#REF!</definedName>
    <definedName name="_DAT7">#REF!</definedName>
    <definedName name="_DAT8">#REF!</definedName>
    <definedName name="_DAT9">#REF!</definedName>
    <definedName name="_DAY01">#REF!</definedName>
    <definedName name="_DAY02">#REF!</definedName>
    <definedName name="_DAY03">#REF!</definedName>
    <definedName name="_DAY04">#REF!</definedName>
    <definedName name="_DAY05">#REF!</definedName>
    <definedName name="_DAY06">#REF!</definedName>
    <definedName name="_DAY07">#REF!</definedName>
    <definedName name="_DAY08">#REF!</definedName>
    <definedName name="_DAY09">#REF!</definedName>
    <definedName name="_DAY10">#REF!</definedName>
    <definedName name="_DAY11">#REF!</definedName>
    <definedName name="_DAY12">#REF!</definedName>
    <definedName name="_DAY13">#REF!</definedName>
    <definedName name="_DAY14">#REF!</definedName>
    <definedName name="_DAY15">#REF!</definedName>
    <definedName name="_DAY16">#REF!</definedName>
    <definedName name="_Fill" hidden="1">#REF!</definedName>
    <definedName name="_xlnm._FilterDatabase" localSheetId="9" hidden="1">GRI!$C$9:$F$154</definedName>
    <definedName name="_Key1" hidden="1">#REF!</definedName>
    <definedName name="_New1" hidden="1">{#N/A,#N/A,FALSE,"Aging Summary";#N/A,#N/A,FALSE,"Ratio Analysis";#N/A,#N/A,FALSE,"Test 120 Day Accts";#N/A,#N/A,FALSE,"Tickmarks"}</definedName>
    <definedName name="_Order1">255</definedName>
    <definedName name="_Order2">255</definedName>
    <definedName name="_R">#REF!</definedName>
    <definedName name="_Raw1">#REF!</definedName>
    <definedName name="_Sort" hidden="1">#REF!</definedName>
    <definedName name="_TABLE4D" hidden="1">{"key inputs",#N/A,FALSE,"Key Inputs";"key outputs",#N/A,FALSE,"Outputs";"Other inputs",#N/A,FALSE,"Other Inputs";"cashflow",#N/A,FALSE,"Statemnts"}</definedName>
    <definedName name="A">#REF!</definedName>
    <definedName name="aa" hidden="1">{#N/A,#N/A,FALSE,"Aging Summary";#N/A,#N/A,FALSE,"Ratio Analysis";#N/A,#N/A,FALSE,"Test 120 Day Accts";#N/A,#N/A,FALSE,"Tickmarks"}</definedName>
    <definedName name="aaa" hidden="1">{#N/A,#N/A,FALSE,"Aging Summary";#N/A,#N/A,FALSE,"Ratio Analysis";#N/A,#N/A,FALSE,"Test 120 Day Accts";#N/A,#N/A,FALSE,"Tickmarks"}</definedName>
    <definedName name="ab" hidden="1">{#N/A,#N/A,FALSE,"Input";#N/A,#N/A,FALSE,"P&amp;L";#N/A,#N/A,FALSE,"CF";#N/A,#N/A,FALSE,"Econ"}</definedName>
    <definedName name="abc" hidden="1">{"key inputs",#N/A,TRUE,"Key Inputs";"key outputs",#N/A,TRUE,"Outputs";"Other inputs",#N/A,TRUE,"Other Inputs";"Revenue",#N/A,TRUE,"Rev"}</definedName>
    <definedName name="AccessDatabase" hidden="1">"C:\Phil Cox\Public Complaint\Public Complaints Management Progress Sheet.mdb"</definedName>
    <definedName name="Actual.Customer.Numbers">#REF!</definedName>
    <definedName name="Actual.Revenue.Collected">#REF!</definedName>
    <definedName name="ActualOrPredicted">#REF!</definedName>
    <definedName name="AD">#REF!</definedName>
    <definedName name="addw" hidden="1">{"key inputs",#N/A,FALSE,"Key Inputs";"key outputs",#N/A,FALSE,"Outputs";"Other inputs",#N/A,FALSE,"Other Inputs";"cashflow",#N/A,FALSE,"Statemnts"}</definedName>
    <definedName name="AE">#REF!</definedName>
    <definedName name="AICHARGVOL" hidden="1">#REF!</definedName>
    <definedName name="AIPSMLCHARGVOL" hidden="1">#REF!</definedName>
    <definedName name="AIT3CHARGVOL" hidden="1">#REF!</definedName>
    <definedName name="AMP5.RCM.Adj.Water">#REF!</definedName>
    <definedName name="anscount" hidden="1">2</definedName>
    <definedName name="Aqua">#REF!</definedName>
    <definedName name="AR" hidden="1">{#N/A,#N/A,TRUE,"COVER";#N/A,#N/A,TRUE,"DETAILS";#N/A,#N/A,TRUE,"SUMMARY";#N/A,#N/A,TRUE,"EXP MON";#N/A,#N/A,TRUE,"APPENDIX A";#N/A,#N/A,TRUE,"APPENDIX B";#N/A,#N/A,TRUE,"APPENDIX C";#N/A,#N/A,TRUE,"APPENDIX D";#N/A,#N/A,TRUE,"APPENDIX E";#N/A,#N/A,TRUE,"APPENDIX F";#N/A,#N/A,TRUE,"APPENDIX G"}</definedName>
    <definedName name="as">#REF!</definedName>
    <definedName name="AS2DocOpenMode" hidden="1">"AS2DocumentEdit"</definedName>
    <definedName name="asd" hidden="1">{"key inputs",#N/A,FALSE,"Key Inputs";"key outputs",#N/A,FALSE,"Outputs";"Other inputs",#N/A,FALSE,"Other Inputs";"cashflow",#N/A,FALSE,"Statemnts"}</definedName>
    <definedName name="Assumption1">#REF!</definedName>
    <definedName name="Assumption2">#REF!</definedName>
    <definedName name="Assumption3">#REF!</definedName>
    <definedName name="AUCPROJECT">#REF!</definedName>
    <definedName name="Average_Bill_List">OFFSET(#REF!,0,0,16-COUNTIF(#REF!,""),1)</definedName>
    <definedName name="AVG">#REF!</definedName>
    <definedName name="B">#REF!</definedName>
    <definedName name="Bally">#REF!</definedName>
    <definedName name="BASE">#REF!</definedName>
    <definedName name="BASE2">#REF!</definedName>
    <definedName name="BaseYear">#REF!</definedName>
    <definedName name="BillEffect">OFFSET(#REF!,0,0,45-COUNTBLANK(#REF!),1)</definedName>
    <definedName name="BInfl1112">#REF!</definedName>
    <definedName name="BInfl1213">#REF!</definedName>
    <definedName name="BlendCoc">#REF!</definedName>
    <definedName name="BlindYear.1415.Adj.Water">#REF!</definedName>
    <definedName name="BottomCell">#REF!</definedName>
    <definedName name="BP5bp2157">#REF!</definedName>
    <definedName name="Budget">#REF!</definedName>
    <definedName name="BUSINESS_UNITS">#REF!</definedName>
    <definedName name="Businesses">#REF!</definedName>
    <definedName name="C_">#REF!</definedName>
    <definedName name="C_ISF">#REF!</definedName>
    <definedName name="C_PI">#REF!</definedName>
    <definedName name="C_SC">#REF!</definedName>
    <definedName name="Calendar.Years">#REF!</definedName>
    <definedName name="Cashflow">#REF!</definedName>
    <definedName name="Cashflow_Q">#REF!</definedName>
    <definedName name="CBWorkbookPriority" hidden="1">-1079303825</definedName>
    <definedName name="CC">#REF!</definedName>
    <definedName name="CCAccounts">#REF!</definedName>
    <definedName name="CCADepn">#REF!</definedName>
    <definedName name="Chart1">#REF!</definedName>
    <definedName name="CHK_TOL">0.001</definedName>
    <definedName name="ChooseBoundaries" localSheetId="4">CHOOSE(#REF!,[0]!Chart1,Chart2)</definedName>
    <definedName name="ChooseBoundaries" localSheetId="5">CHOOSE(#REF!,[0]!Chart1,Chart2)</definedName>
    <definedName name="ChooseBoundaries" localSheetId="3">CHOOSE(#REF!,[0]!Chart1,Chart2)</definedName>
    <definedName name="ChooseBoundaries" localSheetId="8">CHOOSE(#REF!,[0]!Chart1,Chart2)</definedName>
    <definedName name="ChooseBoundaries">CHOOSE(#REF!,Chart1,Chart2)</definedName>
    <definedName name="CIQWBGuid" hidden="1">"Cardiff SPV Model _v2.xlsm"</definedName>
    <definedName name="Classification_of_treatment_works">#REF!</definedName>
    <definedName name="code">#REF!</definedName>
    <definedName name="CodeColumnRef">#REF!</definedName>
    <definedName name="cof">#REF!</definedName>
    <definedName name="Comparison_List">OFFSET(#REF!,0,0,6-COUNTIF(#REF!,""),1)</definedName>
    <definedName name="Confidence_Grade">#REF!</definedName>
    <definedName name="consolidated_Mapping">#REF!</definedName>
    <definedName name="CONV_FACTOR">1000</definedName>
    <definedName name="COST_ELEMENTS">#REF!</definedName>
    <definedName name="CostBase94">#REF!</definedName>
    <definedName name="CostBase98">#REF!</definedName>
    <definedName name="Costcentre">#REF!</definedName>
    <definedName name="costsactualcum">#REF!</definedName>
    <definedName name="Costtype">#REF!</definedName>
    <definedName name="Cover" hidden="1">{#N/A,#N/A,FALSE,"Aging Summary";#N/A,#N/A,FALSE,"Ratio Analysis";#N/A,#N/A,FALSE,"Test 120 Day Accts";#N/A,#N/A,FALSE,"Tickmarks"}</definedName>
    <definedName name="CTLGP">#REF!</definedName>
    <definedName name="CUM">20</definedName>
    <definedName name="CUMPLUSONE">26</definedName>
    <definedName name="CUMULATIVE">25</definedName>
    <definedName name="Curr_mth">#REF!</definedName>
    <definedName name="Curr_mth_fct">#REF!</definedName>
    <definedName name="Curr_mth_fct_Hyp">#REF!</definedName>
    <definedName name="Currency">#REF!</definedName>
    <definedName name="CurrentRate06">#REF!</definedName>
    <definedName name="Customer.List">#REF!</definedName>
    <definedName name="CustomerName">OFFSET(#REF!,0,0,(ROWS(#REF!)-COUNTIF(#REF!,"")),1)</definedName>
    <definedName name="DATA_BUSINESS_UNIT">#REF!</definedName>
    <definedName name="_xlnm.Database">#REF!</definedName>
    <definedName name="DatasetName">#REF!</definedName>
    <definedName name="date">#REF!</definedName>
    <definedName name="DateToo">#REF!</definedName>
    <definedName name="dd" hidden="1">{#N/A,#N/A,FALSE,"Investering"}</definedName>
    <definedName name="ddd" hidden="1">{#N/A,#N/A,FALSE,"Investering"}</definedName>
    <definedName name="dddd" hidden="1">{#N/A,#N/A,FALSE,"Investering"}</definedName>
    <definedName name="dddzv" hidden="1">{#N/A,#N/A,FALSE,"Summary";#N/A,#N/A,FALSE,"Admin";#N/A,#N/A,FALSE,"Medical";#N/A,#N/A,FALSE,"Pharmaco";#N/A,#N/A,FALSE,"Regulatory";#N/A,#N/A,FALSE,"Biometrics";#N/A,#N/A,FALSE,"Med Info";#N/A,#N/A,FALSE,"Proj Man";#N/A,#N/A,FALSE,"Pharm Dev";#N/A,#N/A,FALSE,"QA";#N/A,#N/A,FALSE,"Preclinical"}</definedName>
    <definedName name="DepInput">#REF!</definedName>
    <definedName name="dgjdghj" hidden="1">{"Segment Report",#N/A,FALSE,"Reports"}</definedName>
    <definedName name="dhjdghj" hidden="1">{"C3-RegView   Board Report Data",#N/A,FALSE,"C3-RegView"}</definedName>
    <definedName name="Differential_List">OFFSET(#REF!,0,0,(6-COUNTIF(#REF!,"")),1)</definedName>
    <definedName name="Discount.Rate">#REF!</definedName>
    <definedName name="Discount_rate">#REF!</definedName>
    <definedName name="DIVISION">#REF!</definedName>
    <definedName name="dnlsdns" hidden="1">{"key inputs",#N/A,TRUE,"Key Inputs";"key outputs",#N/A,TRUE,"Outputs";"Other inputs",#N/A,TRUE,"Other Inputs";"Revenue",#N/A,TRUE,"Rev"}</definedName>
    <definedName name="dq" hidden="1">{#N/A,#N/A,FALSE,"End Cash";#N/A,#N/A,FALSE,"AVG";#N/A,#N/A,FALSE,"Adj to Avg";#N/A,#N/A,FALSE,"Adjusted Average";#N/A,#N/A,FALSE,"Rates";#N/A,#N/A,FALSE,"P&amp;L Interest";#N/A,#N/A,FALSE,"Cash Interest"}</definedName>
    <definedName name="dynFirstFC" comment="Provides source for first forecast period dropdown selection">OFFSET(#REF!,,rngPPY*rngHistYears+1,,rngPPY)</definedName>
    <definedName name="E">#REF!</definedName>
    <definedName name="ee" hidden="1">{#N/A,#N/A,FALSE,"D9-NWWG";"E4a_Summary_inc_Forecast",#N/A,FALSE,"E4a-Summary";"E4b_WS_inc_Forecast",#N/A,FALSE,"E4b-WS";"E4c-WWS_inc_Forecast",#N/A,FALSE,"E4c-WWS";"E4d_M&amp;G_inc_Forecast",#N/A,FALSE,"E4d-M&amp;G";#N/A,#N/A,FALSE,"E1-Ops";#N/A,#N/A,FALSE,"E4-WS1";#N/A,#N/A,FALSE,"E5-WS2";#N/A,#N/A,FALSE,"E6-WS3";#N/A,#N/A,FALSE,"F2-WSG";#N/A,#N/A,FALSE,"E7-WWS1";#N/A,#N/A,FALSE,"E8-WWS2";#N/A,#N/A,FALSE,"E9-WWS3";#N/A,#N/A,FALSE,"F3-WWSG"}</definedName>
    <definedName name="EndYearRef">#REF!</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10" hidden="1">"OAAA="</definedName>
    <definedName name="EPMWorkbookOptions_2" hidden="1">"jqr64u7ezs3v39/7i|evpPF9k28WyabPlNP/IvjW7|a2PqNc0ffwqP6/zZv7l8stVvjw6z8omf3w3/JDbnZR5Vj/N2uzL5evsMjctux9zWzOWl3XV5tM2n5nW/S/C9lez9C6IYRsqNY7|H0p|MExIAQAA"</definedName>
    <definedName name="EPMWorkbookOptions_3" hidden="1">"J9rIM|Uhw6XQuxHP3Su4NffbuYzfLl02KRLxtGdLipQ7IJ2lCr1/PqysI4qcqqPmrrNaEV|WLTqzyKyJu90emLxBBt/q59ll1WddESXjwT8nLvu1u8/6yom9ZDIP59B5DFcphAt23lt/tqWfyidc4jPz45|fKrF28e3419uQmGUJzE|v7O7r2DXQ9AbC743S/rWV4f7Ty|K79EoTerMrt|WVervG6vj3bvf3r/PJ|cb9//dLa/vb93/nD74H6eb"</definedName>
    <definedName name="EPMWorkbookOptions_4" hidden="1">"|9k|d7|bPJg/8HkHnoO34oAfp417eu8JAnPZ1/kiwkpqkizkCmjDaiJvO|R6XtKxO|Pv/fy|NXpizff3qVfvzh|9Xp3d4dkt/fCAOBvF3md1dP5tWuakmJ8tCzKzz4C53zUESHv3cj03e7dx3dvGvI3TJMH935Ekg5JfkSQrtzsPPwRTTyafEluwcnJm//PM8rju7dRxJ4t|dm0e2|enr45Pnv|9U3fzs7|wc7O7S3f7v8vLZ|SMWTYZ7//yfMv"</definedName>
    <definedName name="EPMWorkbookOptions_5" hidden="1">"f8StfrNbtRrg1pPjN6eff/nq9/navHrv3v37|/v7t|fVvf//8aohYsip3/3y1e919uLzl8|PX/x/nV|/WcI8|/LV6cnx6zc/oopPleOTN18dP/8RTXya/Eh2ehTZuf/s5P/7ovP/IgP45Rcvj198ffv36YPdnYODB7e3f/few/7tP3h4b|98/9PtyYPJLtm/nQfbk08f3tuePTx/kO0eZFmWz/7fYP|EhiGnvtrZ39n5eZukGCDJ/R|RxJHkHv3"</definedName>
    <definedName name="EPMWorkbookOptions_6" hidden="1">"69PTZy1dffudHNPFoAoL8PPYE4pKz9/8Dyfl/j9V7evzm|PWrk69t9ShD8emn9|69R4pi/z3M3v9Hwj4lYseNf/787MXLr/4/76F900T5/Y|/enr25uzpj|ji0eVHnNKlyOvjl7//8y|PHZv8iChjMokvXn/5ndP/rzPK/3vM3|evvvzq5euvb/3ee2n6/v//rJ/QMGTUF1/|/vrx/8dZ9Zskysnv//PboY/T5GRnl6LhH9EkpMn/H6Kcb5om9/"</definedName>
    <definedName name="EPMWorkbookOptions_7" hidden="1">"5/QJP/95i|sxfPnh|/OfvyxQ/R|n36/z/rZ8kY8uuXX71589Wrn7drFgNUOaHPj/|/TpP/N4kwRY0nX70i|p58/YWL9xfjB/9/FGOPlMSp9L/nJ/9f59RvkBifP3n5I2pYalB4Yz/4/zhV/t|kzd6cfPlD1GIH/3/UYkTCfsaVPj59RV/8f5xVv0GqnP3|L7588aM8WtDsVq0GZJcSG8/O3pwQeV|d/hBF|OH//0TYp2Rfkv1vf97m1oZJ9PL/F"</definedName>
    <definedName name="EPMWorkbookOptions_8" hidden="1">"2L9s0CXl7//06|||OL/887KzwJl9imp9GDn4f0fkaZHGuQg/3/BNv/vsZOvTj8nDUX//hCN5O7O//|spKVj30S6r/4/zrXfMG3|v06UnxWi0AevTn/yR5wSKv5XpyfHL8/e/H9/pfL/PYr/zdkXP8zAaHf3PXT|/oOH9/bO9z/dnjyY7JLO33mwPfn04b3t2cPzB9nuQZZl|ez/BTofJAwZ9dnvs7ez|2D85sv/H7DqN0yVT39ElSivvNzZ/RFN"</definedName>
    <definedName name="EPMWorkbookOptions_9" hidden="1">"AprcI5o8/BFNAprsjV/u7v1/nSb/7zF|X5wev/6KElY/TAO49x4G8P8jQY8h4/d5Derl6auzL5|e/bxdpAyp8fu8efr/dUJ8g/J6i0YBNvFGj|8er1ZlMc1agmM/Dz41zQlatVwS4vTZ06zN|GP/wzdVd/CPX|Xndd7Mv1x|ucqXR|dZ2eSP74YfcruTMs9qAP1y|Tq7zE3L7sfc9rtV/XZSVW9JSFsmo2nd/yJsfzXjWXMNv1zJ|P4fIwGVrnd"</definedName>
    <definedName name="EV__EVCOM_OPTIONS__" hidden="1">8</definedName>
    <definedName name="EV__EXPOPTIONS__" hidden="1">0</definedName>
    <definedName name="EV__LASTREFTIME__" hidden="1">41022.5599537037</definedName>
    <definedName name="EV__MAXEXPCOLS__" hidden="1">100</definedName>
    <definedName name="EV__MAXEXPROWS__" hidden="1">1000</definedName>
    <definedName name="EV__MEMORYCVW__" hidden="1">0</definedName>
    <definedName name="EV__WBEVMODE__" hidden="1">1</definedName>
    <definedName name="EV__WBREFOPTIONS__" hidden="1">134217728</definedName>
    <definedName name="EV__WBVERSION__" hidden="1">0</definedName>
    <definedName name="ExistingRate06">#REF!</definedName>
    <definedName name="F">{"bal",#N/A,FALSE,"working papers";"income",#N/A,FALSE,"working papers"}</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CSTQ3">#REF!</definedName>
    <definedName name="FDGB" hidden="1">{#N/A,#N/A,FALSE,"Aging Summary";#N/A,#N/A,FALSE,"Ratio Analysis";#N/A,#N/A,FALSE,"Test 120 Day Accts";#N/A,#N/A,FALSE,"Tickmarks"}</definedName>
    <definedName name="fdraf">{"bal",#N/A,FALSE,"working papers";"income",#N/A,FALSE,"working papers"}</definedName>
    <definedName name="Fdraft">{"bal",#N/A,FALSE,"working papers";"income",#N/A,FALSE,"working papers"}</definedName>
    <definedName name="ＦＦ">#REF!</definedName>
    <definedName name="ＦＦＦ">#REF!</definedName>
    <definedName name="ＦＦＦＦ">#REF!</definedName>
    <definedName name="fffff">#REF!</definedName>
    <definedName name="fg">#REF!</definedName>
    <definedName name="ｆｈ">#REF!</definedName>
    <definedName name="Findit" hidden="1">{#N/A,#N/A,FALSE,"Aging Summary";#N/A,#N/A,FALSE,"Ratio Analysis";#N/A,#N/A,FALSE,"Test 120 Day Accts";#N/A,#N/A,FALSE,"Tickmarks"}</definedName>
    <definedName name="Forecast.Customer.Numbers">#REF!</definedName>
    <definedName name="FULLYR">36</definedName>
    <definedName name="fyukjfhk" hidden="1">{"A3-DivDirNWW_ClosedView",#N/A,FALSE,"A3-DivDirNWW";#N/A,#N/A,FALSE,"A4-DivDirNWW";#N/A,#N/A,FALSE,"B1-Co&amp;RegSum";#N/A,#N/A,FALSE,"C5-NWWRegView";#N/A,#N/A,FALSE,"H2-DivDirs2";#N/A,#N/A,FALSE,"C4-NorPro"}</definedName>
    <definedName name="ghfjkh" hidden="1">{#N/A,#N/A,FALSE,"D9-NWWG";#N/A,#N/A,FALSE,"F2-WMG";#N/A,#N/A,FALSE,"F3-WWMG"}</definedName>
    <definedName name="GMActualcum">#REF!</definedName>
    <definedName name="Gross_acct">#REF!</definedName>
    <definedName name="ｇｓｆｄ">#REF!</definedName>
    <definedName name="ｇｓｇ">#REF!</definedName>
    <definedName name="H_6" hidden="1">#REF!</definedName>
    <definedName name="H_AI1" hidden="1">#REF!</definedName>
    <definedName name="H_AI2" hidden="1">#REF!</definedName>
    <definedName name="H_AI3" hidden="1">#REF!</definedName>
    <definedName name="Header1" hidden="1">IF(COUNTA(#REF!)=0,0,INDEX(#REF!,MATCH(ROW(#REF!),#REF!,TRUE)))+1</definedName>
    <definedName name="Header2" hidden="1">#REF!-1 &amp; "." &amp; MAX(1,COUNTA(INDEX(#REF!,MATCH(#REF!-1,#REF!,FALSE)):#REF!))</definedName>
    <definedName name="HELPID" hidden="1">#REF!</definedName>
    <definedName name="ｈｇ">#REF!</definedName>
    <definedName name="hgd" hidden="1">{"K1-Overview1",#N/A,FALSE,"K1-Overview";"K1-Overview2",#N/A,FALSE,"K1-Overview";"K1-Overview3 BUD &amp; CUR",#N/A,FALSE,"K1-Overview"}</definedName>
    <definedName name="HoTs">#REF!</definedName>
    <definedName name="HTML_CodePage" hidden="1">1252</definedName>
    <definedName name="HTML_Control" hidden="1">{"'Final Summary'!$A$1:$G$86"}</definedName>
    <definedName name="HTML_Description" hidden="1">""</definedName>
    <definedName name="HTML_Email" hidden="1">""</definedName>
    <definedName name="HTML_Header" hidden="1">"Final Summary"</definedName>
    <definedName name="HTML_LastUpdate" hidden="1">"31/05/01"</definedName>
    <definedName name="HTML_LineAfter" hidden="1">FALSE</definedName>
    <definedName name="HTML_LineBefore" hidden="1">FALSE</definedName>
    <definedName name="HTML_Name" hidden="1">"Jarvis IT"</definedName>
    <definedName name="HTML_OBDlg2" hidden="1">TRUE</definedName>
    <definedName name="HTML_OBDlg3" hidden="1">TRUE</definedName>
    <definedName name="HTML_OBDlg4" hidden="1">TRUE</definedName>
    <definedName name="HTML_OS" hidden="1">0</definedName>
    <definedName name="HTML_PathFile" hidden="1">"C:\My Documents\MyHTML.htm"</definedName>
    <definedName name="HTML_PathTemplate" hidden="1">"C:\My Documents\HTMLTemp.htm"</definedName>
    <definedName name="HTML_Title" hidden="1">"Draft Cost Auth"</definedName>
    <definedName name="IF_SYORI_2">#REF!</definedName>
    <definedName name="IF_SYORI_2_D">#REF!</definedName>
    <definedName name="IF_SYORI_3">#REF!</definedName>
    <definedName name="IF_SYORI_3_D">#REF!</definedName>
    <definedName name="IF_SYORI_4">#REF!</definedName>
    <definedName name="IF_SYORI_4_D">#REF!</definedName>
    <definedName name="Indexation">#REF!</definedName>
    <definedName name="Indexation.November.Actual.YearOnYear">#REF!</definedName>
    <definedName name="Infl">#REF!</definedName>
    <definedName name="Infl1011">#REF!</definedName>
    <definedName name="Infl1112">#REF!</definedName>
    <definedName name="Infl1213">#REF!</definedName>
    <definedName name="Infl1314">#REF!</definedName>
    <definedName name="Infl1415">#REF!</definedName>
    <definedName name="Infl1516">#REF!</definedName>
    <definedName name="Infl1617">#REF!</definedName>
    <definedName name="Infl1718">#REF!</definedName>
    <definedName name="Infl1819">#REF!</definedName>
    <definedName name="Infl1920">#REF!</definedName>
    <definedName name="Infl2122">#REF!</definedName>
    <definedName name="Infl2223">#REF!</definedName>
    <definedName name="Infl2324">#REF!</definedName>
    <definedName name="Infl2425">#REF!</definedName>
    <definedName name="Infl2526">#REF!</definedName>
    <definedName name="Infl2627">#REF!</definedName>
    <definedName name="Infl2728">#REF!</definedName>
    <definedName name="Infl2829">#REF!</definedName>
    <definedName name="Infl2930">#REF!</definedName>
    <definedName name="Infllong">#REF!</definedName>
    <definedName name="IQ_ADDIN" hidden="1">"AUTO"</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IRC">#REF!</definedName>
    <definedName name="IRECap">#REF!</definedName>
    <definedName name="iSTPR">#REF!</definedName>
    <definedName name="iWACC">#REF!</definedName>
    <definedName name="jh">#REF!</definedName>
    <definedName name="ＪＪ">#REF!</definedName>
    <definedName name="ＪＪＪ">#REF!</definedName>
    <definedName name="K">#REF!</definedName>
    <definedName name="K.Water">#REF!</definedName>
    <definedName name="K_Decimal">#REF!</definedName>
    <definedName name="kevin" hidden="1">40491.4048726852</definedName>
    <definedName name="KEYS">#REF!</definedName>
    <definedName name="KJCLKasdj">#REF!</definedName>
    <definedName name="kk">#REF!</definedName>
    <definedName name="KSIterationHeading">#REF!</definedName>
    <definedName name="KSolveIteration">#REF!</definedName>
    <definedName name="L">#REF!</definedName>
    <definedName name="LastCodeRowRef">#REF!</definedName>
    <definedName name="LastPR">#REF!</definedName>
    <definedName name="Latitude">#REF!</definedName>
    <definedName name="Lifecycle" hidden="1">{#N/A,#N/A,FALSE,"Input";#N/A,#N/A,FALSE,"P&amp;L";#N/A,#N/A,FALSE,"CF";#N/A,#N/A,FALSE,"Econ"}</definedName>
    <definedName name="limcount" hidden="1">1</definedName>
    <definedName name="List1">#REF!</definedName>
    <definedName name="List2">#REF!</definedName>
    <definedName name="List4">#REF!</definedName>
    <definedName name="ListOffset" hidden="1">1</definedName>
    <definedName name="LL">#REF!</definedName>
    <definedName name="Longitude">#REF!</definedName>
    <definedName name="LOOKUP">#REF!</definedName>
    <definedName name="LRE">#REF!</definedName>
    <definedName name="LS">#REF!</definedName>
    <definedName name="LstAllocationOps">#REF!</definedName>
    <definedName name="LstAllocationOps2">#REF!</definedName>
    <definedName name="LstAllocationOps3">#REF!</definedName>
    <definedName name="lstInflationFactors">#REF!</definedName>
    <definedName name="lstPeriodType">#REF!</definedName>
    <definedName name="LstRetailFleet">#REF!</definedName>
    <definedName name="LstSensitivityOps">#REF!</definedName>
    <definedName name="LstWsaleCats">#REF!</definedName>
    <definedName name="LstYesNo">#REF!</definedName>
    <definedName name="LT">#REF!</definedName>
    <definedName name="LYear">#REF!</definedName>
    <definedName name="M">#REF!</definedName>
    <definedName name="MAGIC_CELL">#REF!</definedName>
    <definedName name="managers">#REF!</definedName>
    <definedName name="Margins">#REF!</definedName>
    <definedName name="markit">#REF!</definedName>
    <definedName name="Master">#REF!</definedName>
    <definedName name="Materiality.Threshold">#REF!</definedName>
    <definedName name="matt" hidden="1">{"C3-RegView   Board Report Data",#N/A,FALSE,"C3-RegView"}</definedName>
    <definedName name="matt1" hidden="1">{"K1-Overview1",#N/A,FALSE,"K1-Overview";"K1-Overview2",#N/A,FALSE,"K1-Overview";"K1-Overview3 BUD &amp; CUR",#N/A,FALSE,"K1-Overview"}</definedName>
    <definedName name="matt10" hidden="1">{"C3-RegView   Board Report Data",#N/A,FALSE,"C3-RegView"}</definedName>
    <definedName name="matt100" hidden="1">{#N/A,#N/A,FALSE,"D9-NWWG";#N/A,#N/A,FALSE,"F2-WMG";#N/A,#N/A,FALSE,"F3-WWMG"}</definedName>
    <definedName name="matt101" hidden="1">{"A3-DivDirNWW_ClosedView",#N/A,FALSE,"A3-DivDirNWW";#N/A,#N/A,FALSE,"A4-DivDirNWW";#N/A,#N/A,FALSE,"B1-Co&amp;RegSum";#N/A,#N/A,FALSE,"C5-NWWRegView";#N/A,#N/A,FALSE,"H2-DivDirs2";#N/A,#N/A,FALSE,"C4-NorPro"}</definedName>
    <definedName name="matt102" hidden="1">{"K1-Overview1",#N/A,FALSE,"K1-Overview";"K1-Overview2",#N/A,FALSE,"K1-Overview";"K1-Overview3 BUD &amp; CUR",#N/A,FALSE,"K1-Overview"}</definedName>
    <definedName name="matt103" hidden="1">{"C3-RegView   Board Report Data",#N/A,FALSE,"C3-RegView"}</definedName>
    <definedName name="matt104" hidden="1">{"Segment Report",#N/A,FALSE,"Reports"}</definedName>
    <definedName name="matt11" hidden="1">{#N/A,#N/A,FALSE,"D9-NWWG";"E4a_Summary_inc_Forecast",#N/A,FALSE,"E4a-Summary";"E4b_WS_inc_Forecast",#N/A,FALSE,"E4b-WS";"E4c-WWS_inc_Forecast",#N/A,FALSE,"E4c-WWS";"E4d_M&amp;G_inc_Forecast",#N/A,FALSE,"E4d-M&amp;G";#N/A,#N/A,FALSE,"E1-Ops";#N/A,#N/A,FALSE,"E4-WS1";#N/A,#N/A,FALSE,"E5-WS2";#N/A,#N/A,FALSE,"E6-WS3";#N/A,#N/A,FALSE,"F2-WSG";#N/A,#N/A,FALSE,"E7-WWS1";#N/A,#N/A,FALSE,"E8-WWS2";#N/A,#N/A,FALSE,"E9-WWS3";#N/A,#N/A,FALSE,"F3-WWSG"}</definedName>
    <definedName name="matt12" hidden="1">{#N/A,#N/A,FALSE,"D9-NWWG";#N/A,#N/A,FALSE,"F2-WMG";#N/A,#N/A,FALSE,"F3-WWMG"}</definedName>
    <definedName name="matt13" hidden="1">{"A3-DivDirNWW_ClosedView",#N/A,FALSE,"A3-DivDirNWW";#N/A,#N/A,FALSE,"A4-DivDirNWW";#N/A,#N/A,FALSE,"B1-Co&amp;RegSum";#N/A,#N/A,FALSE,"C5-NWWRegView";#N/A,#N/A,FALSE,"H2-DivDirs2";#N/A,#N/A,FALSE,"C4-NorPro"}</definedName>
    <definedName name="matt14" hidden="1">{"K1-Overview1",#N/A,FALSE,"K1-Overview";"K1-Overview2",#N/A,FALSE,"K1-Overview";"K1-Overview3 BUD &amp; CUR",#N/A,FALSE,"K1-Overview"}</definedName>
    <definedName name="matt15" hidden="1">{"C3-RegView   Board Report Data",#N/A,FALSE,"C3-RegView"}</definedName>
    <definedName name="matt16" hidden="1">{"Segment Report",#N/A,FALSE,"Reports"}</definedName>
    <definedName name="matt2" hidden="1">{"C3-RegView   Board Report Data",#N/A,FALSE,"C3-RegView"}</definedName>
    <definedName name="matt3" hidden="1">{"Segment Report",#N/A,FALSE,"Reports"}</definedName>
    <definedName name="mATT500" hidden="1">{#N/A,#N/A,FALSE,"D9-NWWG";"E4a_Summary_inc_Forecast",#N/A,FALSE,"E4a-Summary";"E4b_WS_inc_Forecast",#N/A,FALSE,"E4b-WS";"E4c-WWS_inc_Forecast",#N/A,FALSE,"E4c-WWS";"E4d_M&amp;G_inc_Forecast",#N/A,FALSE,"E4d-M&amp;G";#N/A,#N/A,FALSE,"E1-Ops";#N/A,#N/A,FALSE,"E4-WS1";#N/A,#N/A,FALSE,"E5-WS2";#N/A,#N/A,FALSE,"E6-WS3";#N/A,#N/A,FALSE,"F2-WSG";#N/A,#N/A,FALSE,"E7-WWS1";#N/A,#N/A,FALSE,"E8-WWS2";#N/A,#N/A,FALSE,"E9-WWS3";#N/A,#N/A,FALSE,"F3-WWSG"}</definedName>
    <definedName name="MATT501" hidden="1">{"Segment Report",#N/A,FALSE,"Reports"}</definedName>
    <definedName name="MATT502" hidden="1">{"Segment Report",#N/A,FALSE,"Reports"}</definedName>
    <definedName name="MATT503" hidden="1">{"Segment Report",#N/A,FALSE,"Reports"}</definedName>
    <definedName name="matt99" hidden="1">{#N/A,#N/A,FALSE,"D9-NWWG";"E4a_Summary_inc_Forecast",#N/A,FALSE,"E4a-Summary";"E4b_WS_inc_Forecast",#N/A,FALSE,"E4b-WS";"E4c-WWS_inc_Forecast",#N/A,FALSE,"E4c-WWS";"E4d_M&amp;G_inc_Forecast",#N/A,FALSE,"E4d-M&amp;G";#N/A,#N/A,FALSE,"E1-Ops";#N/A,#N/A,FALSE,"E4-WS1";#N/A,#N/A,FALSE,"E5-WS2";#N/A,#N/A,FALSE,"E6-WS3";#N/A,#N/A,FALSE,"F2-WSG";#N/A,#N/A,FALSE,"E7-WWS1";#N/A,#N/A,FALSE,"E8-WWS2";#N/A,#N/A,FALSE,"E9-WWS3";#N/A,#N/A,FALSE,"F3-WWSG"}</definedName>
    <definedName name="Meas_Sales">#REF!</definedName>
    <definedName name="Modification.Factor">#REF!</definedName>
    <definedName name="Month">#REF!</definedName>
    <definedName name="Month_number">#REF!</definedName>
    <definedName name="Months">#REF!</definedName>
    <definedName name="N">#REF!</definedName>
    <definedName name="names">#REF!</definedName>
    <definedName name="NEC_KEYS">#REF!</definedName>
    <definedName name="Net_acct">#REF!</definedName>
    <definedName name="new" hidden="1">{"bal",#N/A,FALSE,"working papers";"income",#N/A,FALSE,"working papers"}</definedName>
    <definedName name="NewTariffCounter">#REF!</definedName>
    <definedName name="ngfn1" hidden="1">{#N/A,#N/A,FALSE,"Aging Summary";#N/A,#N/A,FALSE,"Ratio Analysis";#N/A,#N/A,FALSE,"Test 120 Day Accts";#N/A,#N/A,FALSE,"Tickmarks"}</definedName>
    <definedName name="ngfng" hidden="1">{#N/A,#N/A,FALSE,"Aging Summary";#N/A,#N/A,FALSE,"Ratio Analysis";#N/A,#N/A,FALSE,"Test 120 Day Accts";#N/A,#N/A,FALSE,"Tickmarks"}</definedName>
    <definedName name="NHH_Retail_Tariff_Bands">OFFSET(#REF!,0,0,12-COUNTA(#REF!),1)</definedName>
    <definedName name="No">#REF!</definedName>
    <definedName name="Notional">#REF!</definedName>
    <definedName name="O">#REF!</definedName>
    <definedName name="OpenWater">OFFSET(#REF!,0,0,COUNT(#REF!),1)</definedName>
    <definedName name="Opex" hidden="1">{#N/A,#N/A,FALSE,"Input";#N/A,#N/A,FALSE,"P&amp;L";#N/A,#N/A,FALSE,"CF";#N/A,#N/A,FALSE,"Econ"}</definedName>
    <definedName name="OpexInputs">"Input!$T$2:$AF$2"</definedName>
    <definedName name="OTHER">#REF!</definedName>
    <definedName name="OTM">#REF!</definedName>
    <definedName name="OUTLETSCUM">20</definedName>
    <definedName name="OUTLETSCUMPLUSONE">21</definedName>
    <definedName name="OUTLETSFULLYR">32</definedName>
    <definedName name="OUTLETSPDPLUSONE">3</definedName>
    <definedName name="OUTLETSPERIOD">2</definedName>
    <definedName name="P">#REF!</definedName>
    <definedName name="P3CUM">19</definedName>
    <definedName name="P7CUM">29</definedName>
    <definedName name="PBaseTypes">#REF!</definedName>
    <definedName name="PCT_TOL">0.001%</definedName>
    <definedName name="Penalty.Rate.Water">#REF!</definedName>
    <definedName name="Pension">#REF!</definedName>
    <definedName name="Percent2" hidden="1">{#N/A,#N/A,FALSE,"Aging Summary";#N/A,#N/A,FALSE,"Ratio Analysis";#N/A,#N/A,FALSE,"Test 120 Day Accts";#N/A,#N/A,FALSE,"Tickmarks"}</definedName>
    <definedName name="Period">#REF!</definedName>
    <definedName name="PERIODPLUS1">21</definedName>
    <definedName name="PERWEEK">8</definedName>
    <definedName name="PERWEEKPROJ">12</definedName>
    <definedName name="Phase">#REF!</definedName>
    <definedName name="Phase2">#REF!</definedName>
    <definedName name="Phase5">#REF!</definedName>
    <definedName name="Phase6">#REF!</definedName>
    <definedName name="Phase8">#REF!</definedName>
    <definedName name="Pie_Rev">#REF!</definedName>
    <definedName name="PolicyAssumptionName">#REF!</definedName>
    <definedName name="PPY">#REF!</definedName>
    <definedName name="PreEff">#REF!</definedName>
    <definedName name="Prev_mth_fct">#REF!</definedName>
    <definedName name="Prev_mth_fct_Hyp">#REF!</definedName>
    <definedName name="PreviousYearTariffs">OFFSET(#REF!,0,0,((299-161)-COUNTBLANK(#REF!)),9)</definedName>
    <definedName name="PriceBaseCurrency">#REF!</definedName>
    <definedName name="PriceBaseFinancialYears">#REF!</definedName>
    <definedName name="PriceBaseType">#REF!</definedName>
    <definedName name="PriceBaseYear">#REF!</definedName>
    <definedName name="PriceBaseYearAndMonth">#REF!</definedName>
    <definedName name="PricingType">#REF!</definedName>
    <definedName name="PRINT">#REF!</definedName>
    <definedName name="_xlnm.Print_Area">#REF!</definedName>
    <definedName name="Print_Area_MI">#REF!</definedName>
    <definedName name="PRINT_MACRO">#REF!</definedName>
    <definedName name="_xlnm.Print_Titles">#REF!</definedName>
    <definedName name="PRINTALL">#REF!</definedName>
    <definedName name="PRINTTEST">#REF!</definedName>
    <definedName name="PRNT_1.029" hidden="1">#REF!</definedName>
    <definedName name="PRNT_1.047" hidden="1">#REF!</definedName>
    <definedName name="PRNT_1.055" hidden="1">#REF!</definedName>
    <definedName name="PRNT_1.057" hidden="1">#REF!</definedName>
    <definedName name="PRNT_1.059" hidden="1">#REF!</definedName>
    <definedName name="PRNT_1.093" hidden="1">#REF!</definedName>
    <definedName name="PRNT_1.094" hidden="1">#REF!</definedName>
    <definedName name="PRNT_1.102" hidden="1">#REF!</definedName>
    <definedName name="PRNT_1.123" hidden="1">#REF!</definedName>
    <definedName name="PRNT_1.145" hidden="1">#REF!</definedName>
    <definedName name="PRNT_1.146" hidden="1">#REF!</definedName>
    <definedName name="PRNT_1.159" hidden="1">#REF!</definedName>
    <definedName name="PRNT_1.16" hidden="1">#REF!</definedName>
    <definedName name="PRNT_1.163" hidden="1">#REF!</definedName>
    <definedName name="PRNT_1.167" hidden="1">#REF!</definedName>
    <definedName name="PRNT_1.191" hidden="1">#REF!</definedName>
    <definedName name="PRNT_1.193" hidden="1">#REF!</definedName>
    <definedName name="PRNT_2.033" hidden="1">#REF!</definedName>
    <definedName name="PRNT_2.04" hidden="1">#REF!</definedName>
    <definedName name="PRNT_2.041" hidden="1">#REF!</definedName>
    <definedName name="PRNT_2.055" hidden="1">#REF!</definedName>
    <definedName name="PRNT_2.064" hidden="1">#REF!</definedName>
    <definedName name="PRNT_2.074" hidden="1">#REF!</definedName>
    <definedName name="PRNT_2.1" hidden="1">#REF!</definedName>
    <definedName name="PRNT_2.102" hidden="1">#REF!</definedName>
    <definedName name="PRNT_2.104" hidden="1">#REF!</definedName>
    <definedName name="PRNT_2.105" hidden="1">#REF!</definedName>
    <definedName name="PRNT_2.123" hidden="1">#REF!</definedName>
    <definedName name="PRNT_2.133" hidden="1">#REF!</definedName>
    <definedName name="PRNT_2.134" hidden="1">#REF!</definedName>
    <definedName name="PRNT_2.135" hidden="1">#REF!</definedName>
    <definedName name="PRNT_2.141" hidden="1">#REF!</definedName>
    <definedName name="PRNT_2.142" hidden="1">#REF!</definedName>
    <definedName name="PRNT_2.175" hidden="1">#REF!</definedName>
    <definedName name="PRNT_2.181" hidden="1">#REF!</definedName>
    <definedName name="PRNT_2.183" hidden="1">#REF!</definedName>
    <definedName name="PRNT_3.008" hidden="1">#REF!</definedName>
    <definedName name="PRNT_3.098" hidden="1">#REF!</definedName>
    <definedName name="PRNT_3.115" hidden="1">#REF!</definedName>
    <definedName name="PRNT_3.117" hidden="1">#REF!</definedName>
    <definedName name="PRNT_3.129" hidden="1">#REF!</definedName>
    <definedName name="PRNT_3.13" hidden="1">#REF!</definedName>
    <definedName name="PRNT_3.208" hidden="1">#REF!</definedName>
    <definedName name="PRNT_3.222" hidden="1">#REF!</definedName>
    <definedName name="PRNT_3.223" hidden="1">#REF!</definedName>
    <definedName name="PRNT_3.225" hidden="1">#REF!</definedName>
    <definedName name="PRNT_3.228" hidden="1">#REF!</definedName>
    <definedName name="PRNT_4.007" hidden="1">#REF!</definedName>
    <definedName name="PRNT_4.06" hidden="1">#REF!</definedName>
    <definedName name="PRNT_4.072" hidden="1">#REF!</definedName>
    <definedName name="PRNT_4.093" hidden="1">#REF!</definedName>
    <definedName name="PRNT_4.094" hidden="1">#REF!</definedName>
    <definedName name="PRNT_4.123" hidden="1">#REF!</definedName>
    <definedName name="PRNT_4.128" hidden="1">#REF!</definedName>
    <definedName name="PRNT_4.132" hidden="1">#REF!</definedName>
    <definedName name="PRNT_4.136" hidden="1">#REF!</definedName>
    <definedName name="PRNT_4.139" hidden="1">#REF!</definedName>
    <definedName name="PRNT_4.14" hidden="1">#REF!</definedName>
    <definedName name="PRNT_4.142" hidden="1">#REF!</definedName>
    <definedName name="PRNT_4.15" hidden="1">#REF!</definedName>
    <definedName name="PRNT_4.151" hidden="1">#REF!</definedName>
    <definedName name="PRNT_4.152" hidden="1">#REF!</definedName>
    <definedName name="PRNT_4.156" hidden="1">#REF!</definedName>
    <definedName name="PRNT_4.157" hidden="1">#REF!</definedName>
    <definedName name="PRNT_4.179" hidden="1">#REF!</definedName>
    <definedName name="PRNT_4.185" hidden="1">#REF!</definedName>
    <definedName name="PRNT_4.187" hidden="1">#REF!</definedName>
    <definedName name="PRNT_4.189" hidden="1">#REF!</definedName>
    <definedName name="PRNT_5.034" hidden="1">#REF!</definedName>
    <definedName name="PRNT_5.045" hidden="1">#REF!</definedName>
    <definedName name="PRNT_5.046" hidden="1">#REF!</definedName>
    <definedName name="PRNT_5.051" hidden="1">#REF!</definedName>
    <definedName name="PRNT_5.055" hidden="1">#REF!</definedName>
    <definedName name="PRNT_5.058" hidden="1">#REF!</definedName>
    <definedName name="PRNT_5.062" hidden="1">#REF!</definedName>
    <definedName name="PRNT_5.063" hidden="1">#REF!</definedName>
    <definedName name="PRNT_5.074" hidden="1">#REF!</definedName>
    <definedName name="PRNT_5.077" hidden="1">#REF!</definedName>
    <definedName name="PRNT_AIDEC" hidden="1">#REF!</definedName>
    <definedName name="PRNT_AIT1" hidden="1">#REF!</definedName>
    <definedName name="PRNT_AIT2" hidden="1">#REF!</definedName>
    <definedName name="PRNT_AIT3" hidden="1">#REF!</definedName>
    <definedName name="PRNT_AIT4" hidden="1">#REF!</definedName>
    <definedName name="PRNT_AIT5" hidden="1">#REF!</definedName>
    <definedName name="PRNT_AIT6" hidden="1">#REF!</definedName>
    <definedName name="PRNT_T1ALL" hidden="1">#REF!</definedName>
    <definedName name="PRNT_T1FINAL" hidden="1">#REF!</definedName>
    <definedName name="PRNT_T1FORECAST" hidden="1">#REF!</definedName>
    <definedName name="PRNT_T1PROVISIONAL" hidden="1">#REF!</definedName>
    <definedName name="PRNT_T2ALL" hidden="1">#REF!</definedName>
    <definedName name="PRNT_T2FINAL" hidden="1">#REF!</definedName>
    <definedName name="PRNT_T2FORECAST" hidden="1">#REF!</definedName>
    <definedName name="PRNT_T2PROVISIONAL" hidden="1">#REF!</definedName>
    <definedName name="PRNT_T3FINAL" hidden="1">#REF!</definedName>
    <definedName name="PRNT_T3FORECAST" hidden="1">#REF!</definedName>
    <definedName name="PRNT_T3PROVISIONAL" hidden="1">#REF!</definedName>
    <definedName name="Profit">#REF!</definedName>
    <definedName name="proj1">13</definedName>
    <definedName name="PROJ13">30</definedName>
    <definedName name="PROJ7">24</definedName>
    <definedName name="PurposeAllocations_Waste">#REF!</definedName>
    <definedName name="PurposeAllocations_Water">#REF!</definedName>
    <definedName name="ｑ">#REF!</definedName>
    <definedName name="Q_ITEM_LIST">#REF!</definedName>
    <definedName name="Q0">#REF!</definedName>
    <definedName name="Q1_">#REF!</definedName>
    <definedName name="qqfxlBookCalcMode" hidden="1">-4105</definedName>
    <definedName name="qqfxlCalcReset" hidden="1">FALSE</definedName>
    <definedName name="qqfxlCalculateOnOpen" hidden="1">FALSE</definedName>
    <definedName name="qqfxlFullBoth" hidden="1">TRUE</definedName>
    <definedName name="qqfxlManualBoth" hidden="1">FALSE</definedName>
    <definedName name="qqfxlSheetsBoth" hidden="1">TRUE</definedName>
    <definedName name="QuarterRange">#REF!</definedName>
    <definedName name="range">#REF!</definedName>
    <definedName name="RangeSelection">#REF!</definedName>
    <definedName name="rate">#REF!</definedName>
    <definedName name="RATES">#REF!</definedName>
    <definedName name="RCV">#REF!</definedName>
    <definedName name="RE">#REF!</definedName>
    <definedName name="Reads">#REF!</definedName>
    <definedName name="Recover">#REF!</definedName>
    <definedName name="RecSalesDrs">#REF!</definedName>
    <definedName name="RefiReqtAssumption">#REF!</definedName>
    <definedName name="Reforecast.Customer.Numbers">#REF!</definedName>
    <definedName name="ReportData">#REF!</definedName>
    <definedName name="Returns">#REF!</definedName>
    <definedName name="Rev_Q">#REF!</definedName>
    <definedName name="Revenue">#REF!</definedName>
    <definedName name="RevenueAssumptions">#REF!</definedName>
    <definedName name="RevReq_Q">#REF!</definedName>
    <definedName name="RevRequirement">#REF!</definedName>
    <definedName name="RiskAfterRecalcMacro">""</definedName>
    <definedName name="RiskAfterSimMacro">""</definedName>
    <definedName name="RiskAutoStopPercChange">1.5</definedName>
    <definedName name="RiskBeforeRecalcMacro">""</definedName>
    <definedName name="RiskBeforeSimMacro">""</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FALSE</definedName>
    <definedName name="RiskUseFixedSeed">FALSE</definedName>
    <definedName name="RiskUseMultipleCPUs">TRUE</definedName>
    <definedName name="rngCoName">#REF!</definedName>
    <definedName name="rngCurDateTime">#REF!</definedName>
    <definedName name="rngDate">#REF!</definedName>
    <definedName name="rngEventDate">#REF!</definedName>
    <definedName name="rngFileName">#REF!</definedName>
    <definedName name="rngFirstFC">#REF!</definedName>
    <definedName name="rngHistYears">#REF!</definedName>
    <definedName name="rngOutturnYE">#REF!</definedName>
    <definedName name="rngPPY">#REF!</definedName>
    <definedName name="rngProjName">#REF!</definedName>
    <definedName name="rngStartPeriod">#REF!</definedName>
    <definedName name="rngStatus">#REF!</definedName>
    <definedName name="rngTitle">#REF!</definedName>
    <definedName name="rngTolerance2">#REF!</definedName>
    <definedName name="rngVer">#REF!</definedName>
    <definedName name="rngWD">#REF!</definedName>
    <definedName name="Ｓ">#REF!</definedName>
    <definedName name="Sale" hidden="1">#N/A</definedName>
    <definedName name="Sales" hidden="1">#N/A</definedName>
    <definedName name="SAPBEXhrIndnt" hidden="1">"Wide"</definedName>
    <definedName name="SAPBEXrevision">1</definedName>
    <definedName name="SAPBEXsysID">"BWB"</definedName>
    <definedName name="SAPBEXwbID">"49ZLUKBQR0WG29D9LLI3IBIIT"</definedName>
    <definedName name="SAPsysID" hidden="1">"708C5W7SBKP804JT78WJ0JNKI"</definedName>
    <definedName name="SAPwbID" hidden="1">"ARS"</definedName>
    <definedName name="SBU">#REF!</definedName>
    <definedName name="Scenario">#REF!</definedName>
    <definedName name="Scenario106">#REF!</definedName>
    <definedName name="Scenario206">#REF!</definedName>
    <definedName name="Scenario306">#REF!</definedName>
    <definedName name="ScenarioName">#REF!</definedName>
    <definedName name="ｓｄｆ">#REF!</definedName>
    <definedName name="Segment">#REF!</definedName>
    <definedName name="Segment_Table">#REF!</definedName>
    <definedName name="Selection.First">#REF!</definedName>
    <definedName name="Selection.Second">#REF!</definedName>
    <definedName name="SelectionFirst">#REF!</definedName>
    <definedName name="sencount" hidden="1">1</definedName>
    <definedName name="SERVICE_COST_DRIVERS">#REF!</definedName>
    <definedName name="sfdfsd">#REF!</definedName>
    <definedName name="sgfgs">#REF!</definedName>
    <definedName name="SMEs">#REF!</definedName>
    <definedName name="solver_lin" hidden="1">0</definedName>
    <definedName name="solver_num" hidden="1">0</definedName>
    <definedName name="solver_typ" hidden="1">3</definedName>
    <definedName name="solver_val" hidden="1">0</definedName>
    <definedName name="ｓｓ">#REF!</definedName>
    <definedName name="ssss">#REF!</definedName>
    <definedName name="stage">#REF!</definedName>
    <definedName name="StartYearRef">#REF!</definedName>
    <definedName name="Status">#REF!</definedName>
    <definedName name="STPR">#REF!</definedName>
    <definedName name="strhg" hidden="1">{"C3-RegView   Board Report Data",#N/A,FALSE,"C3-RegView"}</definedName>
    <definedName name="SUM_DOC_1">#REF!</definedName>
    <definedName name="SUM_DOC_1_D">#REF!</definedName>
    <definedName name="SUM_DOC_2">#REF!</definedName>
    <definedName name="SUM_DOC_2_D">#REF!</definedName>
    <definedName name="SUM_DOC_3">#REF!</definedName>
    <definedName name="SUM_DOC_3_D">#REF!</definedName>
    <definedName name="SUM_DOC_4_D">#REF!</definedName>
    <definedName name="SUM_DOC_5">#REF!</definedName>
    <definedName name="SUM_DOC_5_D">#REF!</definedName>
    <definedName name="SUM_PGM_1">#REF!</definedName>
    <definedName name="SUM_PGM_1_D">#REF!</definedName>
    <definedName name="SUM_PGM_2">#REF!</definedName>
    <definedName name="SUM_PGM_2_D">#REF!</definedName>
    <definedName name="SUM_PGM_3">#REF!</definedName>
    <definedName name="SUM_PGM_3_D">#REF!</definedName>
    <definedName name="SUM_PGM_4_D">#REF!</definedName>
    <definedName name="SUM_PGM_5">#REF!</definedName>
    <definedName name="SUM_PGM_5_D">#REF!</definedName>
    <definedName name="SUM_SYORI_1">#REF!</definedName>
    <definedName name="SUM_SYORI_1_D">#REF!</definedName>
    <definedName name="SUM_SYORI_2">#REF!</definedName>
    <definedName name="SUM_SYORI_2_D">#REF!</definedName>
    <definedName name="SUM_SYORI_3">#REF!</definedName>
    <definedName name="SUM_SYORI_3_D">#REF!</definedName>
    <definedName name="SUM_SYORI_4_D">#REF!</definedName>
    <definedName name="SUM_SYORI_5">#REF!</definedName>
    <definedName name="SUM_SYORI_5_D">#REF!</definedName>
    <definedName name="sumif">#REF!</definedName>
    <definedName name="SummaryActualcum">#REF!</definedName>
    <definedName name="Switch">#REF!</definedName>
    <definedName name="SYMBOL">#REF!</definedName>
    <definedName name="ｔ">#REF!</definedName>
    <definedName name="Table2">#REF!</definedName>
    <definedName name="TableName">"Dummy"</definedName>
    <definedName name="TABLEREF">#REF!</definedName>
    <definedName name="tariff">#REF!</definedName>
    <definedName name="Tariff_ID">OFFSET(#REF!,0,0,(345-COUNTBLANK(#REF!)),1)</definedName>
    <definedName name="Tariff_Types">OFFSET(#REF!,0,0,19-COUNTIF(#REF!,""),1)</definedName>
    <definedName name="TariffBands">OFFSET(#REF!,0,0,16-COUNTBLANK(#REF!),1)</definedName>
    <definedName name="TariffsStructure">OFFSET(#REF!,0,0,251-COUNTBLANK(#REF!:#REF!),9)</definedName>
    <definedName name="TariffYears">#REF!</definedName>
    <definedName name="TariffYearSet">#REF!</definedName>
    <definedName name="TariffYearSetMinus1">#REF!</definedName>
    <definedName name="Tax">#REF!</definedName>
    <definedName name="Tax_Q">#REF!</definedName>
    <definedName name="TAXHP4">#REF!</definedName>
    <definedName name="TBL_KEYS">#REF!</definedName>
    <definedName name="TBL_KEYS2">#REF!</definedName>
    <definedName name="test" hidden="1">{#N/A,#N/A,FALSE,"Aging Summary";#N/A,#N/A,FALSE,"Ratio Analysis";#N/A,#N/A,FALSE,"Test 120 Day Accts";#N/A,#N/A,FALSE,"Tickmarks"}</definedName>
    <definedName name="TEST0">#REF!</definedName>
    <definedName name="test1" hidden="1">{#N/A,#N/A,FALSE,"Aging Summary";#N/A,#N/A,FALSE,"Ratio Analysis";#N/A,#N/A,FALSE,"Test 120 Day Accts";#N/A,#N/A,FALSE,"Tickmarks"}</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TODAY">#REF!</definedName>
    <definedName name="treeList" hidden="1">"10000000000000000000000000000000000000000000000000000000000000000000000000000000000000000000000000000000000000000000000000000000000000000000000000000000000000000000000000000000000000000000000000000000"</definedName>
    <definedName name="trends">#REF!</definedName>
    <definedName name="TT">#REF!</definedName>
    <definedName name="TTT">#REF!</definedName>
    <definedName name="TypeCo">#REF!</definedName>
    <definedName name="U">#REF!</definedName>
    <definedName name="URN">#REF!</definedName>
    <definedName name="UserName">#REF!</definedName>
    <definedName name="USERRESP">#REF!</definedName>
    <definedName name="UserRole">#REF!</definedName>
    <definedName name="USPAY">#REF!</definedName>
    <definedName name="v" hidden="1">{#N/A,#N/A,FALSE,"Aging Summary";#N/A,#N/A,FALSE,"Ratio Analysis";#N/A,#N/A,FALSE,"Test 120 Day Accts";#N/A,#N/A,FALSE,"Tickmarks"}</definedName>
    <definedName name="VA">#REF!</definedName>
    <definedName name="VAL_LIST" hidden="1">#REF!</definedName>
    <definedName name="VarianceType">#REF!</definedName>
    <definedName name="VAT" hidden="1">40491.4048726852</definedName>
    <definedName name="VB">#REF!</definedName>
    <definedName name="VC">#REF!</definedName>
    <definedName name="VD">#REF!</definedName>
    <definedName name="VE">#REF!</definedName>
    <definedName name="VF">#REF!</definedName>
    <definedName name="VG">#REF!</definedName>
    <definedName name="VH">#REF!</definedName>
    <definedName name="VI">#REF!</definedName>
    <definedName name="VJ">#REF!</definedName>
    <definedName name="VK">#REF!</definedName>
    <definedName name="VL">#REF!</definedName>
    <definedName name="vlook_key">#REF!</definedName>
    <definedName name="vvvv" hidden="1">{#N/A,#N/A,FALSE,"D9-NWWG";#N/A,#N/A,FALSE,"F2-WMG";#N/A,#N/A,FALSE,"F3-WWMG"}</definedName>
    <definedName name="VYA">#REF!</definedName>
    <definedName name="VYB">#REF!</definedName>
    <definedName name="VYC">#REF!</definedName>
    <definedName name="VYD">#REF!</definedName>
    <definedName name="VYE">#REF!</definedName>
    <definedName name="VYF">#REF!</definedName>
    <definedName name="VYG">#REF!</definedName>
    <definedName name="VYH">#REF!</definedName>
    <definedName name="VYI">#REF!</definedName>
    <definedName name="VYJ">#REF!</definedName>
    <definedName name="VYK">#REF!</definedName>
    <definedName name="VYL">#REF!</definedName>
    <definedName name="VYRA">#REF!</definedName>
    <definedName name="VYRB">#REF!</definedName>
    <definedName name="VYRC">#REF!</definedName>
    <definedName name="VYRG">#REF!</definedName>
    <definedName name="VYRH">#REF!</definedName>
    <definedName name="VYRI">#REF!</definedName>
    <definedName name="VYRJ">#REF!</definedName>
    <definedName name="VYRK">#REF!</definedName>
    <definedName name="VYRL">#REF!</definedName>
    <definedName name="W">#REF!</definedName>
    <definedName name="WACC">#REF!</definedName>
    <definedName name="Wcap">#REF!</definedName>
    <definedName name="WeightedInterest06">#REF!</definedName>
    <definedName name="WorkCap">#REF!</definedName>
    <definedName name="WorkCap_Q">#REF!</definedName>
    <definedName name="wrn.A." hidden="1">{#N/A,#N/A,FALSE,"QTR RATIOS - Margin"}</definedName>
    <definedName name="wrn.a.._.IRG." hidden="1">{#N/A,#N/A,FALSE,"D9-NWWG";"E4a_Summary_inc_Forecast",#N/A,FALSE,"E4a-Summary";"E4b_WS_inc_Forecast",#N/A,FALSE,"E4b-WS";"E4c-WWS_inc_Forecast",#N/A,FALSE,"E4c-WWS";"E4d_M&amp;G_inc_Forecast",#N/A,FALSE,"E4d-M&amp;G";#N/A,#N/A,FALSE,"E1-Ops";#N/A,#N/A,FALSE,"E4-WS1";#N/A,#N/A,FALSE,"E5-WS2";#N/A,#N/A,FALSE,"E6-WS3";#N/A,#N/A,FALSE,"F2-WSG";#N/A,#N/A,FALSE,"E7-WWS1";#N/A,#N/A,FALSE,"E8-WWS2";#N/A,#N/A,FALSE,"E9-WWS3";#N/A,#N/A,FALSE,"F3-WWSG"}</definedName>
    <definedName name="wrn.a.._.IRG._.Colours." hidden="1">{#N/A,#N/A,FALSE,"D9-NWWG";#N/A,#N/A,FALSE,"F2-WMG";#N/A,#N/A,FALSE,"F3-WWMG"}</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JDSuite." hidden="1">{"AJD",#N/A,TRUE,"Summary";"AJD",#N/A,TRUE,"CFCONC-outputs";"AJD",#N/A,TRUE,"P&amp;LCONC-outputs";"AJD",#N/A,TRUE,"BSCONC-outputs";"AJD",#N/A,TRUE,"FSCONC-outputs"}</definedName>
    <definedName name="wrn.All._.Sheets." hidden="1">{#N/A,#N/A,FALSE,"Input";#N/A,#N/A,FALSE,"Sum";#N/A,#N/A,FALSE,"Econ";#N/A,#N/A,FALSE,"S&amp;U";#N/A,#N/A,FALSE,"P&amp;L";#N/A,#N/A,FALSE,"CF";#N/A,#N/A,FALSE,"Bal";#N/A,#N/A,FALSE,"Tax&amp;Dep";#N/A,#N/A,FALSE,"Debt-Ops"}</definedName>
    <definedName name="wrn.All._.Sheets.2" hidden="1">{#N/A,#N/A,FALSE,"Input";#N/A,#N/A,FALSE,"Sum";#N/A,#N/A,FALSE,"Econ";#N/A,#N/A,FALSE,"S&amp;U";#N/A,#N/A,FALSE,"P&amp;L";#N/A,#N/A,FALSE,"CF";#N/A,#N/A,FALSE,"Bal";#N/A,#N/A,FALSE,"Tax&amp;Dep";#N/A,#N/A,FALSE,"Debt-Ops"}</definedName>
    <definedName name="wrn.Backup." hidden="1">{#N/A,#N/A,FALSE,"SUBS";#N/A,#N/A,FALSE,"SUPERS";#N/A,#N/A,FALSE,"FINISHES";#N/A,#N/A,FALSE,"FITTINGS";#N/A,#N/A,FALSE,"SERVICES";#N/A,#N/A,FALSE,"SITEWORKS"}</definedName>
    <definedName name="wrn.c.._.PK._.Finance." hidden="1">{"A3-DivDirNWW_ClosedView",#N/A,FALSE,"A3-DivDirNWW";#N/A,#N/A,FALSE,"A4-DivDirNWW";#N/A,#N/A,FALSE,"B1-Co&amp;RegSum";#N/A,#N/A,FALSE,"C5-NWWRegView";#N/A,#N/A,FALSE,"H2-DivDirs2";#N/A,#N/A,FALSE,"C4-NorPro"}</definedName>
    <definedName name="wrn.Calculation._.Sheets." hidden="1">{#N/A,#N/A,FALSE,"Marka Calcs";#N/A,#N/A,FALSE,"Aqaba Calcs";#N/A,#N/A,FALSE,"QAIA Calcs";#N/A,#N/A,FALSE,"Cons Airpo Calcs";#N/A,#N/A,FALSE,"ANS calcs";#N/A,#N/A,FALSE,"QNTC Calcs";#N/A,#N/A,FALSE,"R&amp;S Calcs";#N/A,#N/A,FALSE,"Corp Calcs";#N/A,#N/A,FALSE,"Cons CAA Calcs"}</definedName>
    <definedName name="wrn.calculation._.Sheets2." hidden="1">{#N/A,#N/A,FALSE,"Marka Calcs";#N/A,#N/A,FALSE,"Aqaba Calcs";#N/A,#N/A,FALSE,"QAIA Calcs";#N/A,#N/A,FALSE,"Cons Airpo Calcs";#N/A,#N/A,FALSE,"ANS calcs";#N/A,#N/A,FALSE,"QNTC Calcs";#N/A,#N/A,FALSE,"R&amp;S Calcs";#N/A,#N/A,FALSE,"Corp Calcs";#N/A,#N/A,FALSE,"Cons CAA Calcs"}</definedName>
    <definedName name="wrn.Cap._.Exp." hidden="1">{#N/A,#N/A,FALSE,"Investering"}</definedName>
    <definedName name="wrn.Construction._.Costs." hidden="1">{"Const Costs Dev",#N/A,FALSE,"Construction Cost Inputs";"Const Costs orig ccy",#N/A,FALSE,"Construction Cost Inputs";"Const Costs USD",#N/A,FALSE,"Construction Cost Inputs"}</definedName>
    <definedName name="wrn.Cost._.Report." hidden="1">{#N/A,#N/A,TRUE,"COVER";#N/A,#N/A,TRUE,"DETAILS";#N/A,#N/A,TRUE,"SUMMARY";#N/A,#N/A,TRUE,"EXP MON";#N/A,#N/A,TRUE,"APPENDIX A";#N/A,#N/A,TRUE,"APPENDIX B";#N/A,#N/A,TRUE,"APPENDIX C";#N/A,#N/A,TRUE,"APPENDIX D";#N/A,#N/A,TRUE,"APPENDIX E";#N/A,#N/A,TRUE,"APPENDIX F";#N/A,#N/A,TRUE,"APPENDIX G"}</definedName>
    <definedName name="wrn.Financing._.Inputs." hidden="1">{"BuildIn 2 Funding Assump",#N/A,FALSE,"Building Inputs";"BuildIn Capex plus Extras",#N/A,FALSE,"Building Inputs"}</definedName>
    <definedName name="wrn.GMC._.02_03." hidden="1">{"P&amp;L rec",#N/A,FALSE,"Sheet1";"Proposed recharges",#N/A,FALSE,"Sheet1"}</definedName>
    <definedName name="wrn.h.._.Overview._.Summary." hidden="1">{"K1-Overview1",#N/A,FALSE,"K1-Overview";"K1-Overview2",#N/A,FALSE,"K1-Overview";"K1-Overview3 BUD &amp; CUR",#N/A,FALSE,"K1-Overview"}</definedName>
    <definedName name="wrn.i.._.NWW._.Board._.Report._.Data." hidden="1">{"C3-RegView   Board Report Data",#N/A,FALSE,"C3-RegView"}</definedName>
    <definedName name="wrn.Input._.and._.Tariff." hidden="1">{#N/A,#N/A,FALSE,"Input";#N/A,#N/A,FALSE,"P&amp;L"}</definedName>
    <definedName name="wrn.Input._.and._.Tariff.2" hidden="1">{#N/A,#N/A,FALSE,"Input";#N/A,#N/A,FALSE,"P&amp;L"}</definedName>
    <definedName name="wrn.Inputs._.outputs." hidden="1">{"key inputs",#N/A,FALSE,"Key Inputs";"key outputs",#N/A,FALSE,"Outputs";"Other inputs",#N/A,FALSE,"Other Inputs";"cashflow",#N/A,FALSE,"Statemnts"}</definedName>
    <definedName name="wrn.INTEREST._.MODEL." hidden="1">{#N/A,#N/A,FALSE,"End Cash";#N/A,#N/A,FALSE,"AVG";#N/A,#N/A,FALSE,"Adj to Avg";#N/A,#N/A,FALSE,"Adjusted Average";#N/A,#N/A,FALSE,"Rates";#N/A,#N/A,FALSE,"P&amp;L Interest";#N/A,#N/A,FALSE,"Cash Interest"}</definedName>
    <definedName name="wrn.Key._.Operating._.Sheets._.and._.Results." hidden="1">{#N/A,#N/A,FALSE,"Input";#N/A,#N/A,FALSE,"Sum";#N/A,#N/A,FALSE,"Tar";#N/A,#N/A,FALSE,"P&amp;L";#N/A,#N/A,FALSE,"CF";#N/A,#N/A,FALSE,"Bal"}</definedName>
    <definedName name="wrn.Key._.Operating._.Sheets._.and._.Results2" hidden="1">{#N/A,#N/A,FALSE,"Input";#N/A,#N/A,FALSE,"Sum";#N/A,#N/A,FALSE,"Tar";#N/A,#N/A,FALSE,"P&amp;L";#N/A,#N/A,FALSE,"CF";#N/A,#N/A,FALSE,"Bal"}</definedName>
    <definedName name="wrn.Monthly._.Reports." hidden="1">{#N/A,#N/A,FALSE,"Summary";#N/A,#N/A,FALSE,"Admin";#N/A,#N/A,FALSE,"Medical";#N/A,#N/A,FALSE,"Pharmaco";#N/A,#N/A,FALSE,"Regulatory";#N/A,#N/A,FALSE,"Biometrics";#N/A,#N/A,FALSE,"Med Info";#N/A,#N/A,FALSE,"Proj Man";#N/A,#N/A,FALSE,"Pharm Dev";#N/A,#N/A,FALSE,"QA";#N/A,#N/A,FALSE,"Preclinical"}</definedName>
    <definedName name="wrn.OpCostIn." hidden="1">{"OpCostIn Technical",#N/A,FALSE,"Operations Cost Inputs";"OpCostIn V plus F",#N/A,FALSE,"Operations Cost Inputs";"OpCostIn Maint",#N/A,FALSE,"Operations Cost Inputs";"OpCostIn LDs Add Cost",#N/A,FALSE,"Operations Cost Inputs"}</definedName>
    <definedName name="wrn.papersdraft">{"bal",#N/A,FALSE,"working papers";"income",#N/A,FALSE,"working papers"}</definedName>
    <definedName name="wrn.PIM._.Outputs." hidden="1">{#N/A,#N/A,FALSE,"Input";#N/A,#N/A,FALSE,"Sum";#N/A,#N/A,FALSE,"P&amp;L";#N/A,#N/A,FALSE,"CF";#N/A,#N/A,FALSE,"Bal";#N/A,#N/A,FALSE,"Econ"}</definedName>
    <definedName name="wrn.PIM._.Outputs.2" hidden="1">{#N/A,#N/A,FALSE,"Input";#N/A,#N/A,FALSE,"Sum";#N/A,#N/A,FALSE,"P&amp;L";#N/A,#N/A,FALSE,"CF";#N/A,#N/A,FALSE,"Bal";#N/A,#N/A,FALSE,"Econ"}</definedName>
    <definedName name="wrn.Results._.and._.Summary." hidden="1">{#N/A,#N/A,FALSE,"Marka Results";#N/A,#N/A,FALSE,"Aqaba Results";#N/A,#N/A,FALSE,"QAIA Results";#N/A,#N/A,FALSE,"Cons Airports Results";#N/A,#N/A,FALSE,"ANS Results";#N/A,#N/A,FALSE,"QNTC Results";#N/A,#N/A,FALSE,"R&amp;S Results";#N/A,#N/A,FALSE,"Corporate results";#N/A,#N/A,FALSE,"Cons CAA Results";#N/A,#N/A,FALSE,"Summary"}</definedName>
    <definedName name="wrn.Sanwa._.Short._.Report." hidden="1">{#N/A,#N/A,FALSE,"Input";#N/A,#N/A,FALSE,"P&amp;L";#N/A,#N/A,FALSE,"CF";#N/A,#N/A,FALSE,"Econ"}</definedName>
    <definedName name="wrn.Sanwa._.Short._.Report.2" hidden="1">{#N/A,#N/A,FALSE,"Input";#N/A,#N/A,FALSE,"P&amp;L";#N/A,#N/A,FALSE,"CF";#N/A,#N/A,FALSE,"Econ"}</definedName>
    <definedName name="wrn.Segment._.Report." hidden="1">{"Segment Report",#N/A,FALSE,"Reports"}</definedName>
    <definedName name="wrn.Summary._.results." hidden="1">{"key inputs",#N/A,TRUE,"Key Inputs";"key outputs",#N/A,TRUE,"Outputs";"Other inputs",#N/A,TRUE,"Other Inputs";"Revenue",#N/A,TRUE,"Rev"}</definedName>
    <definedName name="wrn.Umeasured._.Segmentation." hidden="1">{"Unmeasured Segmentation",#N/A,FALSE,"A"}</definedName>
    <definedName name="wrn.Volume._.Trends." hidden="1">{"Volume Trends",#N/A,FALSE,"A"}</definedName>
    <definedName name="wrn.wpapers.">{"bal",#N/A,FALSE,"working papers";"income",#N/A,FALSE,"working papers"}</definedName>
    <definedName name="wsw" hidden="1">{#N/A,#N/A,FALSE,"Investering"}</definedName>
    <definedName name="X">#REF!</definedName>
    <definedName name="XL_DEFAULTS" hidden="1">#REF!</definedName>
    <definedName name="xx" hidden="1">{#N/A,#N/A,FALSE,"Investering"}</definedName>
    <definedName name="XXX">#REF!</definedName>
    <definedName name="xxxx" hidden="1">{#N/A,#N/A,FALSE,"Input";#N/A,#N/A,FALSE,"Sum";#N/A,#N/A,FALSE,"Econ";#N/A,#N/A,FALSE,"S&amp;U";#N/A,#N/A,FALSE,"P&amp;L";#N/A,#N/A,FALSE,"CF";#N/A,#N/A,FALSE,"Bal";#N/A,#N/A,FALSE,"Tax&amp;Dep";#N/A,#N/A,FALSE,"Debt-Ops"}</definedName>
    <definedName name="xxxxx">#REF!</definedName>
    <definedName name="xxxxxx">#REF!</definedName>
    <definedName name="xxxxxxxxxxxxxxxxxxxxx" hidden="1">{#N/A,#N/A,FALSE,"Input";#N/A,#N/A,FALSE,"Sum";#N/A,#N/A,FALSE,"Econ";#N/A,#N/A,FALSE,"S&amp;U";#N/A,#N/A,FALSE,"P&amp;L";#N/A,#N/A,FALSE,"CF";#N/A,#N/A,FALSE,"Bal";#N/A,#N/A,FALSE,"Tax&amp;Dep";#N/A,#N/A,FALSE,"Debt-Ops"}</definedName>
    <definedName name="ｙ">#REF!</definedName>
    <definedName name="ｙｔ">#REF!</definedName>
    <definedName name="YYY">#REF!</definedName>
    <definedName name="ｚ">#REF!</definedName>
    <definedName name="ああ">#REF!</definedName>
    <definedName name="い">#REF!</definedName>
    <definedName name="いｋ">#REF!</definedName>
    <definedName name="いうおえほＧＦ">#REF!</definedName>
    <definedName name="うＪＪ">#REF!</definedName>
    <definedName name="え">#REF!</definedName>
    <definedName name="ええ">#REF!</definedName>
    <definedName name="グラフ表示">#REF!,#REF!</definedName>
    <definedName name="ステータス">#REF!</definedName>
    <definedName name="ステータス2">#REF!</definedName>
    <definedName name="データ項目一覧＋用語一覧">#REF!</definedName>
    <definedName name="フェーズ">#REF!</definedName>
    <definedName name="依頼者記入欄">#REF!</definedName>
    <definedName name="勘定科目テーブル">#REF!</definedName>
    <definedName name="印刷用">#REF!</definedName>
    <definedName name="業務カテゴリ">#REF!</definedName>
    <definedName name="物流DF_KEYS">#REF!</definedName>
    <definedName name="番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53" l="1"/>
  <c r="I130" i="58" l="1"/>
  <c r="F39" i="59"/>
  <c r="F38" i="59"/>
  <c r="F101" i="59"/>
  <c r="F65" i="59"/>
  <c r="F64" i="59"/>
  <c r="F63" i="59"/>
  <c r="F62" i="59"/>
  <c r="F61" i="59"/>
  <c r="K139" i="60"/>
  <c r="H139" i="60"/>
  <c r="E139" i="60"/>
  <c r="L123" i="60"/>
  <c r="K123" i="60"/>
  <c r="J123" i="60"/>
  <c r="E123" i="60"/>
  <c r="E94" i="60"/>
  <c r="L78" i="60"/>
  <c r="K78" i="60"/>
  <c r="J78" i="60"/>
  <c r="E78" i="60"/>
  <c r="K49" i="60"/>
  <c r="H49" i="60"/>
  <c r="E49" i="60"/>
  <c r="L33" i="60"/>
  <c r="K33" i="60"/>
  <c r="J33" i="60"/>
  <c r="E33" i="60"/>
  <c r="E53" i="60" s="1"/>
  <c r="G90" i="53"/>
  <c r="G84" i="53"/>
  <c r="E50" i="60" l="1"/>
  <c r="F50" i="60" s="1"/>
  <c r="F33" i="60"/>
  <c r="F49" i="60"/>
  <c r="E98" i="60"/>
  <c r="E95" i="60"/>
  <c r="F95" i="60" s="1"/>
  <c r="F78" i="60"/>
  <c r="F94" i="60"/>
  <c r="E143" i="60"/>
  <c r="E140" i="60"/>
  <c r="F140" i="60" s="1"/>
  <c r="F123" i="60"/>
  <c r="F139" i="60"/>
  <c r="I55" i="55"/>
  <c r="H55" i="55"/>
  <c r="F39" i="55"/>
  <c r="E39" i="55"/>
  <c r="F23" i="55"/>
  <c r="E23" i="55"/>
  <c r="F142" i="60" l="1"/>
  <c r="F143" i="60" s="1"/>
  <c r="F138" i="60"/>
  <c r="G138" i="60" s="1"/>
  <c r="F137" i="60"/>
  <c r="G137" i="60" s="1"/>
  <c r="F136" i="60"/>
  <c r="G136" i="60" s="1"/>
  <c r="F135" i="60"/>
  <c r="L135" i="60" s="1"/>
  <c r="L139" i="60" s="1"/>
  <c r="F134" i="60"/>
  <c r="J134" i="60" s="1"/>
  <c r="J139" i="60" s="1"/>
  <c r="F133" i="60"/>
  <c r="F132" i="60"/>
  <c r="F131" i="60"/>
  <c r="I131" i="60" s="1"/>
  <c r="I139" i="60" s="1"/>
  <c r="F130" i="60"/>
  <c r="G130" i="60" s="1"/>
  <c r="F129" i="60"/>
  <c r="G129" i="60" s="1"/>
  <c r="F128" i="60"/>
  <c r="G128" i="60" s="1"/>
  <c r="F127" i="60"/>
  <c r="G127" i="60" s="1"/>
  <c r="F126" i="60"/>
  <c r="G126" i="60" s="1"/>
  <c r="F125" i="60"/>
  <c r="G125" i="60" s="1"/>
  <c r="G139" i="60" s="1"/>
  <c r="F122" i="60"/>
  <c r="G122" i="60" s="1"/>
  <c r="T122" i="60" s="1"/>
  <c r="F121" i="60"/>
  <c r="G121" i="60" s="1"/>
  <c r="T121" i="60" s="1"/>
  <c r="F120" i="60"/>
  <c r="G120" i="60" s="1"/>
  <c r="T120" i="60" s="1"/>
  <c r="F119" i="60"/>
  <c r="G119" i="60" s="1"/>
  <c r="T119" i="60" s="1"/>
  <c r="F118" i="60"/>
  <c r="I118" i="60" s="1"/>
  <c r="T118" i="60" s="1"/>
  <c r="F117" i="60"/>
  <c r="I117" i="60" s="1"/>
  <c r="T117" i="60" s="1"/>
  <c r="F116" i="60"/>
  <c r="I116" i="60" s="1"/>
  <c r="T116" i="60" s="1"/>
  <c r="F115" i="60"/>
  <c r="I115" i="60" s="1"/>
  <c r="F114" i="60"/>
  <c r="G114" i="60" s="1"/>
  <c r="T114" i="60" s="1"/>
  <c r="F113" i="60"/>
  <c r="G113" i="60" s="1"/>
  <c r="T113" i="60" s="1"/>
  <c r="F112" i="60"/>
  <c r="H112" i="60" s="1"/>
  <c r="T112" i="60" s="1"/>
  <c r="F111" i="60"/>
  <c r="H111" i="60" s="1"/>
  <c r="T111" i="60" s="1"/>
  <c r="F110" i="60"/>
  <c r="H110" i="60" s="1"/>
  <c r="F109" i="60"/>
  <c r="G109" i="60" s="1"/>
  <c r="T109" i="60" s="1"/>
  <c r="F108" i="60"/>
  <c r="G108" i="60" s="1"/>
  <c r="T108" i="60" s="1"/>
  <c r="F107" i="60"/>
  <c r="G107" i="60" s="1"/>
  <c r="F97" i="60"/>
  <c r="F98" i="60" s="1"/>
  <c r="F93" i="60"/>
  <c r="I93" i="60" s="1"/>
  <c r="F92" i="60"/>
  <c r="G92" i="60" s="1"/>
  <c r="F91" i="60"/>
  <c r="G91" i="60" s="1"/>
  <c r="F90" i="60"/>
  <c r="G90" i="60" s="1"/>
  <c r="F89" i="60"/>
  <c r="G89" i="60" s="1"/>
  <c r="F88" i="60"/>
  <c r="G88" i="60" s="1"/>
  <c r="F87" i="60"/>
  <c r="G87" i="60" s="1"/>
  <c r="F86" i="60"/>
  <c r="G86" i="60" s="1"/>
  <c r="F85" i="60"/>
  <c r="G85" i="60" s="1"/>
  <c r="F84" i="60"/>
  <c r="G84" i="60" s="1"/>
  <c r="F83" i="60"/>
  <c r="G83" i="60" s="1"/>
  <c r="F82" i="60"/>
  <c r="G82" i="60" s="1"/>
  <c r="F81" i="60"/>
  <c r="G81" i="60" s="1"/>
  <c r="F80" i="60"/>
  <c r="G80" i="60" s="1"/>
  <c r="F77" i="60"/>
  <c r="G77" i="60" s="1"/>
  <c r="T77" i="60" s="1"/>
  <c r="F76" i="60"/>
  <c r="G76" i="60" s="1"/>
  <c r="T76" i="60" s="1"/>
  <c r="F75" i="60"/>
  <c r="G75" i="60" s="1"/>
  <c r="T75" i="60" s="1"/>
  <c r="F74" i="60"/>
  <c r="G74" i="60" s="1"/>
  <c r="T74" i="60" s="1"/>
  <c r="F73" i="60"/>
  <c r="I73" i="60" s="1"/>
  <c r="T73" i="60" s="1"/>
  <c r="F72" i="60"/>
  <c r="I72" i="60" s="1"/>
  <c r="T72" i="60" s="1"/>
  <c r="F71" i="60"/>
  <c r="I71" i="60" s="1"/>
  <c r="T71" i="60" s="1"/>
  <c r="F70" i="60"/>
  <c r="I70" i="60" s="1"/>
  <c r="F69" i="60"/>
  <c r="G69" i="60" s="1"/>
  <c r="T69" i="60" s="1"/>
  <c r="F68" i="60"/>
  <c r="G68" i="60" s="1"/>
  <c r="T68" i="60" s="1"/>
  <c r="F67" i="60"/>
  <c r="H67" i="60" s="1"/>
  <c r="T67" i="60" s="1"/>
  <c r="F66" i="60"/>
  <c r="H66" i="60" s="1"/>
  <c r="T66" i="60" s="1"/>
  <c r="F65" i="60"/>
  <c r="H65" i="60" s="1"/>
  <c r="F64" i="60"/>
  <c r="G64" i="60" s="1"/>
  <c r="T64" i="60" s="1"/>
  <c r="F63" i="60"/>
  <c r="G63" i="60" s="1"/>
  <c r="T63" i="60" s="1"/>
  <c r="F62" i="60"/>
  <c r="G62" i="60" s="1"/>
  <c r="F52" i="60"/>
  <c r="F53" i="60" s="1"/>
  <c r="F48" i="60"/>
  <c r="G48" i="60" s="1"/>
  <c r="F47" i="60"/>
  <c r="G47" i="60" s="1"/>
  <c r="F46" i="60"/>
  <c r="G46" i="60" s="1"/>
  <c r="F45" i="60"/>
  <c r="F44" i="60"/>
  <c r="F43" i="60"/>
  <c r="F42" i="60"/>
  <c r="I42" i="60" s="1"/>
  <c r="F41" i="60"/>
  <c r="I41" i="60" s="1"/>
  <c r="F40" i="60"/>
  <c r="G40" i="60" s="1"/>
  <c r="F39" i="60"/>
  <c r="G39" i="60" s="1"/>
  <c r="F38" i="60"/>
  <c r="G38" i="60" s="1"/>
  <c r="F37" i="60"/>
  <c r="G37" i="60" s="1"/>
  <c r="F36" i="60"/>
  <c r="G36" i="60" s="1"/>
  <c r="F35" i="60"/>
  <c r="G35" i="60" s="1"/>
  <c r="F32" i="60"/>
  <c r="G32" i="60" s="1"/>
  <c r="T32" i="60" s="1"/>
  <c r="F31" i="60"/>
  <c r="G31" i="60" s="1"/>
  <c r="T31" i="60" s="1"/>
  <c r="F30" i="60"/>
  <c r="G30" i="60" s="1"/>
  <c r="T30" i="60" s="1"/>
  <c r="F29" i="60"/>
  <c r="G29" i="60" s="1"/>
  <c r="T29" i="60" s="1"/>
  <c r="F28" i="60"/>
  <c r="I28" i="60" s="1"/>
  <c r="T28" i="60" s="1"/>
  <c r="F27" i="60"/>
  <c r="I27" i="60" s="1"/>
  <c r="T27" i="60" s="1"/>
  <c r="F26" i="60"/>
  <c r="I26" i="60" s="1"/>
  <c r="T26" i="60" s="1"/>
  <c r="F25" i="60"/>
  <c r="I25" i="60" s="1"/>
  <c r="F24" i="60"/>
  <c r="G24" i="60" s="1"/>
  <c r="T24" i="60" s="1"/>
  <c r="F23" i="60"/>
  <c r="G23" i="60" s="1"/>
  <c r="T23" i="60" s="1"/>
  <c r="F22" i="60"/>
  <c r="H22" i="60" s="1"/>
  <c r="T22" i="60" s="1"/>
  <c r="F21" i="60"/>
  <c r="H21" i="60" s="1"/>
  <c r="T21" i="60" s="1"/>
  <c r="F20" i="60"/>
  <c r="H20" i="60" s="1"/>
  <c r="F19" i="60"/>
  <c r="G19" i="60" s="1"/>
  <c r="T19" i="60" s="1"/>
  <c r="F18" i="60"/>
  <c r="G18" i="60" s="1"/>
  <c r="T18" i="60" s="1"/>
  <c r="F17" i="60"/>
  <c r="G17" i="60" s="1"/>
  <c r="G33" i="60" l="1"/>
  <c r="T17" i="60"/>
  <c r="H33" i="60"/>
  <c r="T20" i="60"/>
  <c r="I33" i="60"/>
  <c r="T25" i="60"/>
  <c r="I43" i="60"/>
  <c r="I49" i="60" s="1"/>
  <c r="G43" i="60"/>
  <c r="J44" i="60"/>
  <c r="J49" i="60" s="1"/>
  <c r="G44" i="60"/>
  <c r="L45" i="60"/>
  <c r="L49" i="60" s="1"/>
  <c r="G45" i="60"/>
  <c r="G78" i="60"/>
  <c r="T62" i="60"/>
  <c r="H78" i="60"/>
  <c r="T65" i="60"/>
  <c r="I78" i="60"/>
  <c r="T70" i="60"/>
  <c r="G123" i="60"/>
  <c r="T107" i="60"/>
  <c r="H123" i="60"/>
  <c r="T110" i="60"/>
  <c r="I123" i="60"/>
  <c r="T115" i="60"/>
  <c r="T123" i="60" l="1"/>
  <c r="T78" i="60"/>
  <c r="G49" i="60"/>
  <c r="T33" i="60"/>
</calcChain>
</file>

<file path=xl/sharedStrings.xml><?xml version="1.0" encoding="utf-8"?>
<sst xmlns="http://schemas.openxmlformats.org/spreadsheetml/2006/main" count="5154" uniqueCount="1358">
  <si>
    <t> </t>
  </si>
  <si>
    <t>Published: 15 July 2026</t>
  </si>
  <si>
    <t>ESG databook</t>
  </si>
  <si>
    <r>
      <t xml:space="preserve">Introduction
</t>
    </r>
    <r>
      <rPr>
        <sz val="11"/>
        <color rgb="FF003E52"/>
        <rFont val="Calibri"/>
        <family val="2"/>
      </rPr>
      <t>This ESG databook details a comprehensive view of Seven Trent plc ('ST plc') Environmental, Social and Governance ('ESG') data, metrics and information. We recommend that this databook is read in conjunction with our other year-end publications, including the Annual Report and Accounts.</t>
    </r>
  </si>
  <si>
    <r>
      <rPr>
        <b/>
        <u/>
        <sz val="11"/>
        <color rgb="FF003E52"/>
        <rFont val="Calibri"/>
      </rPr>
      <t xml:space="preserve">Reporting Boundary of Sustainability Disclosure
</t>
    </r>
    <r>
      <rPr>
        <sz val="11"/>
        <color rgb="FF003E52"/>
        <rFont val="Calibri"/>
      </rPr>
      <t xml:space="preserve">
The reporting boundary for this sustainability disclosure includes regulated and non-regulated business activities, which account for 100% of the Severn Trent plc group. The business entities are Severn Trent Water (Regulated), Hafren Dyfrdwy (Regulated), Operating Services (Non-regulated) Severn Trent Green Power (Non-regulated) and Property Development (Non-regulated). The explicit reference to group and plc in the annual report highlights that all business activities are included in the scope of sustainability disclosures</t>
    </r>
  </si>
  <si>
    <t xml:space="preserve">Section </t>
  </si>
  <si>
    <t>Tab</t>
  </si>
  <si>
    <t>Summary</t>
  </si>
  <si>
    <t>ST PLC</t>
  </si>
  <si>
    <t>Environmental</t>
  </si>
  <si>
    <t>Environmental data, metrics and information .</t>
  </si>
  <si>
    <t xml:space="preserve">Social </t>
  </si>
  <si>
    <t xml:space="preserve">Social data, metrics and information. </t>
  </si>
  <si>
    <t>Governance</t>
  </si>
  <si>
    <t xml:space="preserve">Governance data, metrics and information. </t>
  </si>
  <si>
    <t>Natural Capital Account</t>
  </si>
  <si>
    <t>The natural capital account, covering the land owned by Severn Trent Water and Hafren Dyfrdwy.</t>
  </si>
  <si>
    <t>Frameworks</t>
  </si>
  <si>
    <t>EU Taxonomy</t>
  </si>
  <si>
    <t xml:space="preserve">EU Taxonomy aligned and eligible activities. </t>
  </si>
  <si>
    <t>TNFD</t>
  </si>
  <si>
    <t>Data, metrics and information reported in alignment with the Taskforce for Nature-related Financial Disclosures ('TNFD')</t>
  </si>
  <si>
    <t>GRI</t>
  </si>
  <si>
    <t>ESG-related policies, programmes and performance.</t>
  </si>
  <si>
    <t>SASB</t>
  </si>
  <si>
    <t>Disclosures aligned with the Sustainability Accounting Standards Board ('SASB').</t>
  </si>
  <si>
    <t>Regulated entities</t>
  </si>
  <si>
    <t>STW</t>
  </si>
  <si>
    <t>ESG data, metrics and information for Severn Trent Water ('STW').</t>
  </si>
  <si>
    <t>HD</t>
  </si>
  <si>
    <t>ESG data, metrics and information for Hafren Dyfrdwy ('HD').</t>
  </si>
  <si>
    <t>Other documents</t>
  </si>
  <si>
    <t>Annual Report and Accounts</t>
  </si>
  <si>
    <t>STW Annual Performance Report</t>
  </si>
  <si>
    <t>HD Annual Performance Report</t>
  </si>
  <si>
    <t>Feedback</t>
  </si>
  <si>
    <t>We are always looking for ways to improve engagement with our stakeholders, so if you have a comment or question about the data, content or format of this document please get in touch by emailing:</t>
  </si>
  <si>
    <t>CorporateResponsibility@severntrent.co.uk</t>
  </si>
  <si>
    <t>ESG Databook - Environmental Metrics - Severn Trent Plc</t>
  </si>
  <si>
    <t>AMP8</t>
  </si>
  <si>
    <t>AMP7</t>
  </si>
  <si>
    <t>Metric</t>
  </si>
  <si>
    <t>Unit</t>
  </si>
  <si>
    <t>Applicable framework/regulation</t>
  </si>
  <si>
    <t>FY 2025/26</t>
  </si>
  <si>
    <t>FY 2024/25</t>
  </si>
  <si>
    <t>FY 2023/24</t>
  </si>
  <si>
    <t>FY 2022/23</t>
  </si>
  <si>
    <t>FY2021/22</t>
  </si>
  <si>
    <t>Context/Description</t>
  </si>
  <si>
    <t>Greenhouse Gas Emissions</t>
  </si>
  <si>
    <t>Scope 1 emissions</t>
  </si>
  <si>
    <r>
      <t>tCO</t>
    </r>
    <r>
      <rPr>
        <vertAlign val="subscript"/>
        <sz val="11"/>
        <color rgb="FF003E52"/>
        <rFont val="Calibri"/>
        <family val="2"/>
        <scheme val="minor"/>
      </rPr>
      <t>2</t>
    </r>
    <r>
      <rPr>
        <sz val="11"/>
        <color rgb="FF003E52"/>
        <rFont val="Calibri"/>
        <family val="2"/>
        <scheme val="minor"/>
      </rPr>
      <t>e</t>
    </r>
  </si>
  <si>
    <t>TCFD, TNFD, PAI</t>
  </si>
  <si>
    <t xml:space="preserve">Process Emissions revised methodology is based on our direct monitoring and updated emission factors, and direct monitoring data reported as a two-year rolling average. 
2024/25 values have been calculated based on the the revised Scope 1 process emissions methodolgy. Historic years process emissions have been updated based on the updated methodology. </t>
  </si>
  <si>
    <t>Scope 2 emissions - Location based</t>
  </si>
  <si>
    <t>Scope 2 emissions - Market based</t>
  </si>
  <si>
    <t xml:space="preserve"> -   </t>
  </si>
  <si>
    <t xml:space="preserve">Total location based operational scope 1 and 2 emissions </t>
  </si>
  <si>
    <t>TCFD, PAI</t>
  </si>
  <si>
    <t xml:space="preserve">Total market based operational scope 1 and 2 emissions </t>
  </si>
  <si>
    <t>Gross location based operational emissions per £m turnover</t>
  </si>
  <si>
    <r>
      <t>tCO</t>
    </r>
    <r>
      <rPr>
        <vertAlign val="subscript"/>
        <sz val="11"/>
        <color rgb="FF003E52"/>
        <rFont val="Calibri"/>
        <family val="2"/>
      </rPr>
      <t>2</t>
    </r>
    <r>
      <rPr>
        <sz val="11"/>
        <color rgb="FF003E52"/>
        <rFont val="Calibri"/>
        <family val="2"/>
      </rPr>
      <t xml:space="preserve">e/£m </t>
    </r>
  </si>
  <si>
    <t>Biogenic emissions</t>
  </si>
  <si>
    <t>The main sources of our biogenic emissions are biogas and biomethane generated from the anaerobic digestion of sewage sludge.</t>
  </si>
  <si>
    <t>Scope 3 emissions - Category 1 - Purchased goods and services</t>
  </si>
  <si>
    <t>TCFD, TNFD</t>
  </si>
  <si>
    <t>Scope 3 emissions - Category 2 - Capital goods</t>
  </si>
  <si>
    <t>Scope 3 emissions - Category 3 - Fuel and energy-related activities (transmission and distribution)</t>
  </si>
  <si>
    <t>Scope 3 emissions - Category 3 - Fuel and energy-related activities (upstream well to tank)</t>
  </si>
  <si>
    <t xml:space="preserve">Scope 3 emissions - Category 4 - Upstream transportation and distribution </t>
  </si>
  <si>
    <t xml:space="preserve">Scope 3 emissions - Category 5 - Waste generated in operations </t>
  </si>
  <si>
    <t xml:space="preserve">Scope 3 emissions - Category 6 - Business travel </t>
  </si>
  <si>
    <t xml:space="preserve">Scope 3 emissions - Category 7 - Employee commuting </t>
  </si>
  <si>
    <t>Scope 3 emissions - Category 8 - Upstream leased assets</t>
  </si>
  <si>
    <t>N/A</t>
  </si>
  <si>
    <t>Scope 3 emissions - Category 9 - Downstream transportation and distribution</t>
  </si>
  <si>
    <t>Scope 3 emissions - Category 10 - Processing of sold products</t>
  </si>
  <si>
    <t xml:space="preserve">Scope 3 emissions - Category 11 - Use of sold products </t>
  </si>
  <si>
    <t>Scope 3 emissions - Category 12 - End of life treatment of sold products</t>
  </si>
  <si>
    <t>Scope 3 emissions - Category 13 - Downstream leased assets</t>
  </si>
  <si>
    <t>Scope 3 emissions - Category 14 - Franchises</t>
  </si>
  <si>
    <t>Scope 3 emissions - Category 15 - Investments</t>
  </si>
  <si>
    <t xml:space="preserve">Total scope 3 emissions </t>
  </si>
  <si>
    <r>
      <rPr>
        <i/>
        <sz val="11"/>
        <color rgb="FF003E52"/>
        <rFont val="Calibri"/>
        <family val="2"/>
        <scheme val="minor"/>
      </rPr>
      <t>Estimated</t>
    </r>
    <r>
      <rPr>
        <sz val="11"/>
        <color rgb="FF003E52"/>
        <rFont val="Calibri"/>
        <family val="2"/>
        <scheme val="minor"/>
      </rPr>
      <t xml:space="preserve"> emissions benefit of the renewable electricity we export </t>
    </r>
  </si>
  <si>
    <t>TCFD</t>
  </si>
  <si>
    <r>
      <rPr>
        <i/>
        <sz val="11"/>
        <color rgb="FF003E52"/>
        <rFont val="Calibri"/>
        <family val="2"/>
        <scheme val="minor"/>
      </rPr>
      <t xml:space="preserve">Estimated </t>
    </r>
    <r>
      <rPr>
        <sz val="11"/>
        <color rgb="FF003E52"/>
        <rFont val="Calibri"/>
        <family val="2"/>
        <scheme val="minor"/>
      </rPr>
      <t xml:space="preserve">emissions benefit of the renewable biomethane we export </t>
    </r>
  </si>
  <si>
    <r>
      <rPr>
        <b/>
        <sz val="11"/>
        <color rgb="FF003E52"/>
        <rFont val="Calibri"/>
        <family val="2"/>
        <scheme val="minor"/>
      </rPr>
      <t>Target -</t>
    </r>
    <r>
      <rPr>
        <sz val="11"/>
        <color rgb="FF003E52"/>
        <rFont val="Calibri"/>
        <family val="2"/>
        <scheme val="minor"/>
      </rPr>
      <t xml:space="preserve"> Reduce absolute scope 1 and 2 emissions 46.2% by FY31 from a FY20 base year</t>
    </r>
  </si>
  <si>
    <t>% progress from base year</t>
  </si>
  <si>
    <r>
      <rPr>
        <b/>
        <sz val="11"/>
        <color rgb="FF003E52"/>
        <rFont val="Calibri"/>
        <family val="2"/>
        <scheme val="minor"/>
      </rPr>
      <t>Target -</t>
    </r>
    <r>
      <rPr>
        <sz val="11"/>
        <color rgb="FF003E52"/>
        <rFont val="Calibri"/>
        <family val="2"/>
        <scheme val="minor"/>
      </rPr>
      <t xml:space="preserve"> Reduce absolute scope 3 emissions- use of sold products- 13.5% by FY31 from a FY20 base year</t>
    </r>
  </si>
  <si>
    <t>The sold product category measures primarily our treated sludge. Due to a sector change in reporting methodology, there has been a 25% reduction in emissions from sold products, despite a slight increase in sludge volumes and population growth.</t>
  </si>
  <si>
    <r>
      <rPr>
        <b/>
        <sz val="11"/>
        <color rgb="FF003E52"/>
        <rFont val="Calibri"/>
        <family val="2"/>
        <scheme val="minor"/>
      </rPr>
      <t>Target -</t>
    </r>
    <r>
      <rPr>
        <sz val="11"/>
        <color rgb="FF003E52"/>
        <rFont val="Calibri"/>
        <family val="2"/>
        <scheme val="minor"/>
      </rPr>
      <t xml:space="preserve"> 70% of suppliers will have science-based targets by FY26</t>
    </r>
  </si>
  <si>
    <t>Since setting the target, over 262 suppliers have set a SBT for their organisation; building the knowledge and capability to collectively address emissions.</t>
  </si>
  <si>
    <t>Air Pollution Emissions</t>
  </si>
  <si>
    <t>Nitrous Oxide, NOx</t>
  </si>
  <si>
    <t>tonnes</t>
  </si>
  <si>
    <r>
      <rPr>
        <sz val="11"/>
        <color rgb="FF003E52"/>
        <rFont val="Calibri"/>
        <scheme val="minor"/>
      </rPr>
      <t>No data</t>
    </r>
    <r>
      <rPr>
        <vertAlign val="superscript"/>
        <sz val="11"/>
        <color rgb="FF003E52"/>
        <rFont val="Calibri"/>
        <scheme val="minor"/>
      </rPr>
      <t>4</t>
    </r>
  </si>
  <si>
    <t>The main source of nitrous oxide emissions is fuel combustion.</t>
  </si>
  <si>
    <t>Sulfur dioxide, SO2</t>
  </si>
  <si>
    <t>The main source of sulfur dioxide is fuel combustion</t>
  </si>
  <si>
    <t>Particulate Matter, PM10</t>
  </si>
  <si>
    <r>
      <rPr>
        <sz val="11"/>
        <color rgb="FF003E52"/>
        <rFont val="Calibri"/>
        <scheme val="minor"/>
      </rPr>
      <t>No data</t>
    </r>
    <r>
      <rPr>
        <vertAlign val="superscript"/>
        <sz val="11"/>
        <color rgb="FF003E52"/>
        <rFont val="Calibri"/>
        <scheme val="minor"/>
      </rPr>
      <t>4</t>
    </r>
    <r>
      <rPr>
        <sz val="11"/>
        <color theme="1"/>
        <rFont val="Calibri"/>
        <scheme val="minor"/>
      </rPr>
      <t/>
    </r>
  </si>
  <si>
    <t>The main source of particulate matter emissions is fuel combustion. </t>
  </si>
  <si>
    <t>Non-methane volatile organic compounds, NMVOCs</t>
  </si>
  <si>
    <t>The main sources of NMVOCs  emissions are from wastewater and bioresource treatment processes.</t>
  </si>
  <si>
    <t>Ammonia, NH3</t>
  </si>
  <si>
    <t>The main sources of ammonia emissions are from wastewater and bioresource treatment processes.</t>
  </si>
  <si>
    <t>Energy</t>
  </si>
  <si>
    <t xml:space="preserve">Energy Consumption </t>
  </si>
  <si>
    <t xml:space="preserve">Total energy consumed </t>
  </si>
  <si>
    <t>GWh</t>
  </si>
  <si>
    <t xml:space="preserve">Electricity </t>
  </si>
  <si>
    <t>Natural gas</t>
  </si>
  <si>
    <t>Biogas</t>
  </si>
  <si>
    <t>Liquid Fuels (Diesel, Petrol, Gas oil)</t>
  </si>
  <si>
    <t>Total energy consumed, which was imported</t>
  </si>
  <si>
    <t>% of energy consumed, which was imported</t>
  </si>
  <si>
    <t>%</t>
  </si>
  <si>
    <t>Total renewable energy consumed</t>
  </si>
  <si>
    <t>All electricity imported is backed by renewable accreditations, since April 2020.</t>
  </si>
  <si>
    <r>
      <rPr>
        <b/>
        <sz val="11"/>
        <color rgb="FF003E52"/>
        <rFont val="Calibri"/>
        <family val="2"/>
        <scheme val="minor"/>
      </rPr>
      <t xml:space="preserve">Target </t>
    </r>
    <r>
      <rPr>
        <sz val="11"/>
        <color rgb="FF003E52"/>
        <rFont val="Calibri"/>
        <family val="2"/>
        <scheme val="minor"/>
      </rPr>
      <t>- 100% of energy consumed from renewable sources by 2030</t>
    </r>
  </si>
  <si>
    <t>% of energy from renewable sources</t>
  </si>
  <si>
    <t>Energy Intensity Ratio - Total Import/Revenue</t>
  </si>
  <si>
    <t>GWh/£m</t>
  </si>
  <si>
    <r>
      <rPr>
        <b/>
        <sz val="11"/>
        <color rgb="FF003E52"/>
        <rFont val="Calibri"/>
        <family val="2"/>
        <scheme val="minor"/>
      </rPr>
      <t xml:space="preserve">Target - </t>
    </r>
    <r>
      <rPr>
        <sz val="11"/>
        <color rgb="FF003E52"/>
        <rFont val="Calibri"/>
        <family val="2"/>
        <scheme val="minor"/>
      </rPr>
      <t>100% electric vehicles, where available, by 2030</t>
    </r>
  </si>
  <si>
    <t>% of vehicles which are electric</t>
  </si>
  <si>
    <t>Percentage of employees that are compliant with the energy efficiency training</t>
  </si>
  <si>
    <t xml:space="preserve">Compliance is achieved by an employee if they have successfully completed the energy efficiency training course in the last three years. </t>
  </si>
  <si>
    <t>Energy Generation</t>
  </si>
  <si>
    <t xml:space="preserve">Total energy generated </t>
  </si>
  <si>
    <t>Total renewable energy generated</t>
  </si>
  <si>
    <t>Solar (Renewable)</t>
  </si>
  <si>
    <t>Anaerobic digestion - Food waste (Renewable)</t>
  </si>
  <si>
    <t>Anaerobic digestion - Crop (Renewable)</t>
  </si>
  <si>
    <t>Anaerobic digestion - Bioresources [sludge] (Renewable)</t>
  </si>
  <si>
    <t>Wind (Renewable)</t>
  </si>
  <si>
    <t>Hydro (Renewable)</t>
  </si>
  <si>
    <t>Biogas (Renewable)</t>
  </si>
  <si>
    <t>Total non-renewable energy generated</t>
  </si>
  <si>
    <t xml:space="preserve">Energy generated, which was exported </t>
  </si>
  <si>
    <t>Percentage of energy generated from renewable sources</t>
  </si>
  <si>
    <t xml:space="preserve">Biodiversity </t>
  </si>
  <si>
    <t>Total surface area controlled/managed by the organisation</t>
  </si>
  <si>
    <t>km2</t>
  </si>
  <si>
    <t xml:space="preserve">Defined as the company area, as per regulatory reporting, for STW and HD. </t>
  </si>
  <si>
    <t>Number of biodiversity action plans completed</t>
  </si>
  <si>
    <t>Number</t>
  </si>
  <si>
    <t xml:space="preserve">New woodland hectares delivered </t>
  </si>
  <si>
    <t>ha</t>
  </si>
  <si>
    <t xml:space="preserve">New grassland hectares delivered </t>
  </si>
  <si>
    <t>New scrub hectares delivered</t>
  </si>
  <si>
    <t xml:space="preserve">New reed hectares delivered </t>
  </si>
  <si>
    <t>Hectares of woodland maintained</t>
  </si>
  <si>
    <t xml:space="preserve">Hectares of grassland maintained </t>
  </si>
  <si>
    <t>Hectares of scrub maintained</t>
  </si>
  <si>
    <t xml:space="preserve">Hectares of reed maintained </t>
  </si>
  <si>
    <t>Number of SSSI within the Severn Trent Water Ltd land boundary</t>
  </si>
  <si>
    <t xml:space="preserve">TNFD  </t>
  </si>
  <si>
    <t>Number of biodiversity partnership projects</t>
  </si>
  <si>
    <t>Hectares of land baselined through the Biodiversity Action Plan programme</t>
  </si>
  <si>
    <t xml:space="preserve">Number of trees planted </t>
  </si>
  <si>
    <t>Number (rounded) accumulative</t>
  </si>
  <si>
    <t>1.1 million</t>
  </si>
  <si>
    <t>1 million</t>
  </si>
  <si>
    <t>0.8 million</t>
  </si>
  <si>
    <t>0.7 million</t>
  </si>
  <si>
    <t>0.5 million</t>
  </si>
  <si>
    <t>C</t>
  </si>
  <si>
    <t>Number of tiny forests planted</t>
  </si>
  <si>
    <t>Number per  year</t>
  </si>
  <si>
    <t>When the Birmingham Commonwealth Games ended in 2022, an ambition was created to connect local communities with greenspaces. 72 planted ‘tiny forests’ in urban areas will help to achieve this.</t>
  </si>
  <si>
    <r>
      <rPr>
        <b/>
        <sz val="11"/>
        <color rgb="FF003E52"/>
        <rFont val="Calibri"/>
        <family val="2"/>
        <scheme val="minor"/>
      </rPr>
      <t>Target</t>
    </r>
    <r>
      <rPr>
        <sz val="11"/>
        <color rgb="FF003E52"/>
        <rFont val="Calibri"/>
        <family val="2"/>
        <scheme val="minor"/>
      </rPr>
      <t xml:space="preserve"> - Plant 1.3 million trees by 2027 from 2019/20 base year</t>
    </r>
  </si>
  <si>
    <r>
      <rPr>
        <b/>
        <sz val="11"/>
        <color rgb="FF003E52"/>
        <rFont val="Calibri"/>
        <family val="2"/>
        <scheme val="minor"/>
      </rPr>
      <t xml:space="preserve">Target </t>
    </r>
    <r>
      <rPr>
        <sz val="11"/>
        <color rgb="FF003E52"/>
        <rFont val="Calibri"/>
        <family val="2"/>
        <scheme val="minor"/>
      </rPr>
      <t xml:space="preserve">- Create 2,022 acres of legacy forests </t>
    </r>
  </si>
  <si>
    <t>% progress accumulative</t>
  </si>
  <si>
    <t>48% (964 acres)</t>
  </si>
  <si>
    <t>40% (815 acres)</t>
  </si>
  <si>
    <t>30% (601 acres)</t>
  </si>
  <si>
    <t>23% (465 acres)</t>
  </si>
  <si>
    <t>5% (110 acres)</t>
  </si>
  <si>
    <t xml:space="preserve">When the Birmingham Commonwealth Games ended in 2022, an ambition was created to have a carbon neutral legacy. 2,022 acres of forests should, over time, offset 201,000 tonnes of carbon. </t>
  </si>
  <si>
    <t>Circular Economy</t>
  </si>
  <si>
    <t>Non-hazardous Waste</t>
  </si>
  <si>
    <t>Total non-hazardous waste</t>
  </si>
  <si>
    <t xml:space="preserve">Non-hazardous waste sent to incineration </t>
  </si>
  <si>
    <t>Non-hazardous waste sent to landfill</t>
  </si>
  <si>
    <t>TNFD, PAI</t>
  </si>
  <si>
    <t>Non-hazardous waste sent to anaerobic digestion</t>
  </si>
  <si>
    <t>Non-hazardous waste diverted via reused</t>
  </si>
  <si>
    <t>Non-hazardous waste diverted via recycling</t>
  </si>
  <si>
    <t>Non-hazardous waste diverted via other recovery methods</t>
  </si>
  <si>
    <t>Hazardous Waste</t>
  </si>
  <si>
    <t>Total hazardous waste</t>
  </si>
  <si>
    <t xml:space="preserve">      Hazardous waste sent to incineration </t>
  </si>
  <si>
    <t xml:space="preserve">      Hazardous waste sent to landfill</t>
  </si>
  <si>
    <t xml:space="preserve">      Hazardous waste sent to anaerobic digestion</t>
  </si>
  <si>
    <t xml:space="preserve">      Hazardous waste diverted via reused</t>
  </si>
  <si>
    <t xml:space="preserve">      Hazardous waste diverted via recycling</t>
  </si>
  <si>
    <t xml:space="preserve">      Hazardous waste diverted via other recovery methods</t>
  </si>
  <si>
    <t>Total waste generated (Non-hazadous and Hazardous)</t>
  </si>
  <si>
    <t>Waste Management</t>
  </si>
  <si>
    <t>Gross weight of raw/untreated sewage sludge that is treated</t>
  </si>
  <si>
    <t>ttds/year</t>
  </si>
  <si>
    <t xml:space="preserve">As per regulatory reporting (8A.3) for STW and HD. </t>
  </si>
  <si>
    <t>% of major operational sites are certified to ISO 14001</t>
  </si>
  <si>
    <t>Our ISO14001 covers: (1) Management and delivery of wastewater treatment processes, (2) Tankered waste imports, sludge treatment and associated biogas activities, (3) Transfer and storage of excavated highway waste, (4) Mothballed landfill monitoring activities, and (5) Head Office functions at Severn Trent Centre.</t>
  </si>
  <si>
    <t>Water Management</t>
  </si>
  <si>
    <t xml:space="preserve">Water withdrawal </t>
  </si>
  <si>
    <t>Quantity of natural commodities sourced from land/ocean/freshwater</t>
  </si>
  <si>
    <t>Ml/d</t>
  </si>
  <si>
    <t>As per regulatory reporting (5A.1-8) for STW and HD.</t>
  </si>
  <si>
    <t>Volume of water withdrawn from freshwater</t>
  </si>
  <si>
    <t>Volume of water withdrawn from reservoirs</t>
  </si>
  <si>
    <t xml:space="preserve">Volume of water withdrawn from third party </t>
  </si>
  <si>
    <t>Volume of water withdrawn from groundwater</t>
  </si>
  <si>
    <t>Volume of water withdrawn from oceans</t>
  </si>
  <si>
    <t>Per Capita Consumption ('PCC')</t>
  </si>
  <si>
    <t>litres per person/day</t>
  </si>
  <si>
    <t>Total water consumption by households and non-households</t>
  </si>
  <si>
    <t>Measured &amp; unmeasured and non-household &amp; household consumption (excluding supply pipe leakage).</t>
  </si>
  <si>
    <t>Leakage Rate</t>
  </si>
  <si>
    <t>Leakage (three year average)</t>
  </si>
  <si>
    <r>
      <rPr>
        <sz val="11"/>
        <color rgb="FF003E52"/>
        <rFont val="Calibri"/>
        <scheme val="minor"/>
      </rPr>
      <t xml:space="preserve">The average volume of water that leaks from our water network each day (measured as a three-year rolling average).
</t>
    </r>
    <r>
      <rPr>
        <b/>
        <sz val="11"/>
        <color rgb="FF003E52"/>
        <rFont val="Calibri"/>
        <scheme val="minor"/>
      </rPr>
      <t>ODI target = 352 Ml/d</t>
    </r>
  </si>
  <si>
    <t>Direct water consumption</t>
  </si>
  <si>
    <t>m3/year</t>
  </si>
  <si>
    <t xml:space="preserve">Water discharged </t>
  </si>
  <si>
    <t>Volume of water discharged from wastewater treatment works</t>
  </si>
  <si>
    <t>Ml/year</t>
  </si>
  <si>
    <t xml:space="preserve">Equal to the volume of wastewater treated from STW and HD sites. </t>
  </si>
  <si>
    <t>Pollutions</t>
  </si>
  <si>
    <t>Number of incidents</t>
  </si>
  <si>
    <r>
      <rPr>
        <sz val="11"/>
        <color rgb="FF003E52"/>
        <rFont val="Calibri"/>
        <scheme val="minor"/>
      </rPr>
      <t xml:space="preserve">The number of pollution incidents that occur 
from our activities.
</t>
    </r>
    <r>
      <rPr>
        <b/>
        <sz val="11"/>
        <color rgb="FF003E52"/>
        <rFont val="Calibri"/>
        <scheme val="minor"/>
      </rPr>
      <t>ODI target = 234</t>
    </r>
  </si>
  <si>
    <t xml:space="preserve">Pollutants in water discharged </t>
  </si>
  <si>
    <t xml:space="preserve">Text </t>
  </si>
  <si>
    <t>Severn Trent has mandatory obligations for managing water pollutants. We use a range of sampling methods, including sampling assessments completed within UKAS/ISO17025 accredited laboratories. The accredited laboratories ensure we meet and maintain best practices for water sampling and reporting. Where required, sampling is carried out according to the requirements in BS8554 and BS7592 and results are uploaded to our compliance tool for a full audit trail.</t>
  </si>
  <si>
    <t>Water (other)</t>
  </si>
  <si>
    <t xml:space="preserve">Volumetric capacity of water reservoirs </t>
  </si>
  <si>
    <t xml:space="preserve">ml  </t>
  </si>
  <si>
    <t>The sum of reservoir capacity across Severn Trent Water and Hafren Dyfrdwy.</t>
  </si>
  <si>
    <t>Customer Contacts About Water Quality</t>
  </si>
  <si>
    <r>
      <rPr>
        <sz val="11"/>
        <color rgb="FF003E52"/>
        <rFont val="Calibri"/>
        <scheme val="minor"/>
      </rPr>
      <t xml:space="preserve">The number of complaints about taste, odour and appearance that we receive. 
</t>
    </r>
    <r>
      <rPr>
        <b/>
        <sz val="11"/>
        <color rgb="FF003E52"/>
        <rFont val="Calibri"/>
        <scheme val="minor"/>
      </rPr>
      <t>ODI target = 9,532</t>
    </r>
  </si>
  <si>
    <t>Customer Measure of Experience (C-MeX)</t>
  </si>
  <si>
    <t xml:space="preserve">Rank </t>
  </si>
  <si>
    <t>11th</t>
  </si>
  <si>
    <t>9th</t>
  </si>
  <si>
    <t>8th</t>
  </si>
  <si>
    <t>An industry standard view of customers’  experience, measured through both quantitative and qualitative metrics.</t>
  </si>
  <si>
    <t xml:space="preserve">Average water supply interruption </t>
  </si>
  <si>
    <t>Average minutes:seconds lost per customer</t>
  </si>
  <si>
    <t>ODI target = 5 minutes 00 seconds</t>
  </si>
  <si>
    <t>Compliance risk index</t>
  </si>
  <si>
    <t>Index</t>
  </si>
  <si>
    <r>
      <rPr>
        <sz val="11"/>
        <color rgb="FF003E52"/>
        <rFont val="Calibri"/>
        <scheme val="minor"/>
      </rPr>
      <t xml:space="preserve">A calculated score for each compliance failure. 
</t>
    </r>
    <r>
      <rPr>
        <b/>
        <sz val="11"/>
        <color rgb="FF003E52"/>
        <rFont val="Calibri"/>
        <scheme val="minor"/>
      </rPr>
      <t>ODI target = 0.0</t>
    </r>
  </si>
  <si>
    <t>Internal sewer flooding</t>
  </si>
  <si>
    <r>
      <rPr>
        <sz val="11"/>
        <color rgb="FF003E52"/>
        <rFont val="Calibri"/>
        <scheme val="minor"/>
      </rPr>
      <t xml:space="preserve">The number of sewer flooding incidents that occur inside customers’ properties.
</t>
    </r>
    <r>
      <rPr>
        <b/>
        <sz val="11"/>
        <color rgb="FF003E52"/>
        <rFont val="Calibri"/>
        <scheme val="minor"/>
      </rPr>
      <t>ODI target = 649</t>
    </r>
  </si>
  <si>
    <t>External sewer flooding</t>
  </si>
  <si>
    <r>
      <rPr>
        <sz val="11"/>
        <color rgb="FF003E52"/>
        <rFont val="Calibri"/>
        <scheme val="minor"/>
      </rPr>
      <t xml:space="preserve">The number of sewer flooding incidents that occur in customer gardens, driveways and external buildings.
</t>
    </r>
    <r>
      <rPr>
        <b/>
        <sz val="11"/>
        <color rgb="FF003E52"/>
        <rFont val="Calibri"/>
        <scheme val="minor"/>
      </rPr>
      <t>ODI target = 6,443</t>
    </r>
  </si>
  <si>
    <t>Developer Measure of Experience ('D-MeX')</t>
  </si>
  <si>
    <t>1st</t>
  </si>
  <si>
    <t>3rd</t>
  </si>
  <si>
    <t>2nd</t>
  </si>
  <si>
    <t>An industry standard view of developers’ experience, measured through both quantitative and qualitative metrics.</t>
  </si>
  <si>
    <t>Operations in high water stressed areas</t>
  </si>
  <si>
    <t>We have zero water-stressed locations.</t>
  </si>
  <si>
    <t>Index/Notes</t>
  </si>
  <si>
    <r>
      <rPr>
        <vertAlign val="superscript"/>
        <sz val="9"/>
        <color rgb="FF003E52"/>
        <rFont val="Calibri"/>
        <scheme val="minor"/>
      </rPr>
      <t>1</t>
    </r>
    <r>
      <rPr>
        <sz val="9"/>
        <color rgb="FF003E52"/>
        <rFont val="Calibri"/>
        <scheme val="minor"/>
      </rPr>
      <t xml:space="preserve"> For further information please refer to the Severn Trent Plc's Annual Report and Accounts which can be found here: https://www.severntrent.com/investors/results-reports-and-presentations/</t>
    </r>
  </si>
  <si>
    <r>
      <rPr>
        <vertAlign val="superscript"/>
        <sz val="9"/>
        <color rgb="FF003E52"/>
        <rFont val="Calibri"/>
        <family val="2"/>
        <scheme val="minor"/>
      </rPr>
      <t>2</t>
    </r>
    <r>
      <rPr>
        <sz val="9"/>
        <color rgb="FF003E52"/>
        <rFont val="Calibri"/>
        <family val="2"/>
        <scheme val="minor"/>
      </rPr>
      <t xml:space="preserve"> 21/22 value has been restated to reflect the updated 2019 LTIP values based on the share price at the date of vesting and include dividend equivalents in respect of vested shares </t>
    </r>
  </si>
  <si>
    <r>
      <rPr>
        <vertAlign val="superscript"/>
        <sz val="9"/>
        <color rgb="FF003E52"/>
        <rFont val="Calibri"/>
        <scheme val="minor"/>
      </rPr>
      <t xml:space="preserve">3 </t>
    </r>
    <r>
      <rPr>
        <sz val="9"/>
        <color rgb="FF003E52"/>
        <rFont val="Calibri"/>
        <scheme val="minor"/>
      </rPr>
      <t xml:space="preserve">The scores and accreditations noted above are based on the date in which the score or accreditation was received. The scores and accreditations reported within this document are the most up-to-date scores available at this time of initial publication in June 2026. </t>
    </r>
  </si>
  <si>
    <r>
      <rPr>
        <vertAlign val="superscript"/>
        <sz val="9"/>
        <color rgb="FF003E52"/>
        <rFont val="Calibri"/>
        <family val="2"/>
        <scheme val="minor"/>
      </rPr>
      <t>4</t>
    </r>
    <r>
      <rPr>
        <sz val="9"/>
        <color rgb="FF003E52"/>
        <rFont val="Calibri"/>
        <family val="2"/>
        <scheme val="minor"/>
      </rPr>
      <t xml:space="preserve"> Our data collection and reporting processes have progressed over recent years. For some histroical years data has not always been collected and reported. </t>
    </r>
  </si>
  <si>
    <t xml:space="preserve"> </t>
  </si>
  <si>
    <t>ESG Databook - Social Metrics - Severn Trent Plc</t>
  </si>
  <si>
    <t>Workforce</t>
  </si>
  <si>
    <t>Average number of employees</t>
  </si>
  <si>
    <t>Average number throughout the year</t>
  </si>
  <si>
    <t>Employee turnover rate</t>
  </si>
  <si>
    <t xml:space="preserve">          Males</t>
  </si>
  <si>
    <t xml:space="preserve">          Females</t>
  </si>
  <si>
    <t xml:space="preserve">          Under 30 years old</t>
  </si>
  <si>
    <t xml:space="preserve">          30 - 50 years old </t>
  </si>
  <si>
    <t xml:space="preserve">          Over 50 years old </t>
  </si>
  <si>
    <t>New employee hires</t>
  </si>
  <si>
    <t>Number of employees who took parental leave during the year</t>
  </si>
  <si>
    <t>Number of employees who returned from parental leave during the year</t>
  </si>
  <si>
    <t>Retention rate of employees that took parental leave</t>
  </si>
  <si>
    <t xml:space="preserve">Defined as Number of employees returned to work &amp; still employed 12 months </t>
  </si>
  <si>
    <t>Individuals for which Socio-Economic data has been obtained</t>
  </si>
  <si>
    <t xml:space="preserve">Number  </t>
  </si>
  <si>
    <t xml:space="preserve">          Lower</t>
  </si>
  <si>
    <t xml:space="preserve">          Intermediate</t>
  </si>
  <si>
    <t xml:space="preserve">          Professional</t>
  </si>
  <si>
    <t>Percentage of employees covered by a collective bargaining agreement</t>
  </si>
  <si>
    <t xml:space="preserve">Total number of training days </t>
  </si>
  <si>
    <t>Average number of training days per employee</t>
  </si>
  <si>
    <t xml:space="preserve">Hours of instructor-led training </t>
  </si>
  <si>
    <t xml:space="preserve">Hours </t>
  </si>
  <si>
    <t>No data4</t>
  </si>
  <si>
    <t>Employee engagement score</t>
  </si>
  <si>
    <t>Score (out of ten)</t>
  </si>
  <si>
    <t>Minimum notice periods regarding operational changes met</t>
  </si>
  <si>
    <t>(Yes/No)</t>
  </si>
  <si>
    <t>Yes</t>
  </si>
  <si>
    <t>We abide by the legal requirements and in most cases exceed them dependant on the level.</t>
  </si>
  <si>
    <t xml:space="preserve">Number of vacancies filled internally </t>
  </si>
  <si>
    <t>Includes internal promotions</t>
  </si>
  <si>
    <t xml:space="preserve">Diversity </t>
  </si>
  <si>
    <t>Numbers as at 31 March</t>
  </si>
  <si>
    <t xml:space="preserve">Number of employees </t>
  </si>
  <si>
    <t>Including subsidiaries</t>
  </si>
  <si>
    <t xml:space="preserve">Number of male employees </t>
  </si>
  <si>
    <t>Number of female employees</t>
  </si>
  <si>
    <t>Number of full-time employees</t>
  </si>
  <si>
    <t>Number of part-time employees</t>
  </si>
  <si>
    <t>Number of permanent employees</t>
  </si>
  <si>
    <t>Number of temporary employees</t>
  </si>
  <si>
    <t xml:space="preserve">Numbers of graduates and appentices </t>
  </si>
  <si>
    <t>Number of disabled employees</t>
  </si>
  <si>
    <t xml:space="preserve">Number </t>
  </si>
  <si>
    <t>Number of senior leaders</t>
  </si>
  <si>
    <t>Number of non-employees / contractors</t>
  </si>
  <si>
    <t>Number of employees from the local community</t>
  </si>
  <si>
    <t xml:space="preserve">'Local' is defined as being within one of the nine main counties that make up the Severn Trent operational area. </t>
  </si>
  <si>
    <t>Gender percentages as at 31 March</t>
  </si>
  <si>
    <t>Percentage of male employees</t>
  </si>
  <si>
    <t xml:space="preserve">% </t>
  </si>
  <si>
    <t xml:space="preserve">Percentage of female employees </t>
  </si>
  <si>
    <t>Percentage of male graduates and apprentices</t>
  </si>
  <si>
    <t>Percentage of female graduates and apprentices</t>
  </si>
  <si>
    <t>Percentage of male senior managers (Strategic Leaders &amp; STEC)</t>
  </si>
  <si>
    <t>Percentage of female senior managers (Strategic Leaders &amp; STEC)</t>
  </si>
  <si>
    <t>Percentage of male middle managers (Business Leaders &amp; equivalents)</t>
  </si>
  <si>
    <t>Management breakdowns don't include Green Power colleagues due to alternative grading structure</t>
  </si>
  <si>
    <t>Percentage of female middle managers (Business Leaders &amp; equivalents)</t>
  </si>
  <si>
    <t>Percentage of male junior managers (Team Leaders &amp; Managers)</t>
  </si>
  <si>
    <t>Percentage of female junior managers (Team Leaders &amp; Managers)</t>
  </si>
  <si>
    <t>Percentage of males occupying STEM-related roles</t>
  </si>
  <si>
    <t>Percentage of females occupying STEM-related roles</t>
  </si>
  <si>
    <t>Ethnicity percentages as at 31 March</t>
  </si>
  <si>
    <t>Percentage of employees from Asian / Asian British ethnic groups</t>
  </si>
  <si>
    <t xml:space="preserve">Percentage of employees from Black / African / Caribbean / Black British ethnic groups </t>
  </si>
  <si>
    <t>Percentage of employees from Mixed / Multiple ethnic groups</t>
  </si>
  <si>
    <t>Percentage of employees from other ethnic groups</t>
  </si>
  <si>
    <t>Percentage of employees from White British or other White (inc. minority-white) ethnic groups</t>
  </si>
  <si>
    <t xml:space="preserve">Percentage of employees who have not specifed their ethnicity </t>
  </si>
  <si>
    <t xml:space="preserve">Health and Safety </t>
  </si>
  <si>
    <t>Employees</t>
  </si>
  <si>
    <t xml:space="preserve">Workplace fatalities </t>
  </si>
  <si>
    <t>GRI, PAI</t>
  </si>
  <si>
    <t>Lost time injuries</t>
  </si>
  <si>
    <t>Lost time injruies (per 100,000 hours worked)</t>
  </si>
  <si>
    <t>Reportable injuries</t>
  </si>
  <si>
    <t xml:space="preserve">GRI </t>
  </si>
  <si>
    <t xml:space="preserve">A reportable injury is classified as an injury which has been reported to Health and Safety Executive under the Reporting of Injuries, Diseases and Dangerous Occurrences Regulations (RIDDOR). </t>
  </si>
  <si>
    <t>Main type of injury</t>
  </si>
  <si>
    <t>Text</t>
  </si>
  <si>
    <t>Slips, trips &amp; falls</t>
  </si>
  <si>
    <t xml:space="preserve">Contractors </t>
  </si>
  <si>
    <t>Workplace fatalities [Contractors only]</t>
  </si>
  <si>
    <t>Lost time injuries [Contractors only]</t>
  </si>
  <si>
    <t>Lost time injruies (per 100,000 hours worked) [Contractors only]</t>
  </si>
  <si>
    <t>Reportable injuries [Contractors only]</t>
  </si>
  <si>
    <t>Hit by a moving, flying or falling object</t>
  </si>
  <si>
    <t>Slips, trips &amp; falls / Hit by a moving, flying or falling object</t>
  </si>
  <si>
    <t>Social Impact</t>
  </si>
  <si>
    <t>Societal Strategy</t>
  </si>
  <si>
    <t>Number of 'people reached' through societal strategy</t>
  </si>
  <si>
    <t>Number (rounded)</t>
  </si>
  <si>
    <t>Graduate and Apprentices recruited during the year</t>
  </si>
  <si>
    <t xml:space="preserve">Number of paid and unpaid work experience placements </t>
  </si>
  <si>
    <t>Number of hours spent supporting school students</t>
  </si>
  <si>
    <t xml:space="preserve">Number of hours spent supporting community members with employability skills </t>
  </si>
  <si>
    <r>
      <rPr>
        <b/>
        <sz val="11"/>
        <color rgb="FF003E52"/>
        <rFont val="Calibri"/>
        <family val="2"/>
        <scheme val="minor"/>
      </rPr>
      <t>Target</t>
    </r>
    <r>
      <rPr>
        <sz val="11"/>
        <color rgb="FF003E52"/>
        <rFont val="Calibri"/>
        <family val="2"/>
        <scheme val="minor"/>
      </rPr>
      <t xml:space="preserve"> - Support 100,000 people by 2030/31, from 2020/21</t>
    </r>
  </si>
  <si>
    <t>% progress</t>
  </si>
  <si>
    <t>Social Value</t>
  </si>
  <si>
    <t xml:space="preserve">Social Value generated from societal strategy, as per the TOMs framework. </t>
  </si>
  <si>
    <t>£ million</t>
  </si>
  <si>
    <t>Community support and donations</t>
  </si>
  <si>
    <t xml:space="preserve">Community fund spend </t>
  </si>
  <si>
    <t>£million (rounded)</t>
  </si>
  <si>
    <t xml:space="preserve">Support for those who need it </t>
  </si>
  <si>
    <t>Number of customers (average)</t>
  </si>
  <si>
    <t xml:space="preserve">STW and HD customers, in line with regulatory reporting methodologies. </t>
  </si>
  <si>
    <t xml:space="preserve">Percentage of customers on the Priority Service Register </t>
  </si>
  <si>
    <t>Modern Slavery and Human Rights</t>
  </si>
  <si>
    <t>Modern Slavery</t>
  </si>
  <si>
    <t>Number of supplier modern slavery assessments</t>
  </si>
  <si>
    <t xml:space="preserve">We take a targeted approach to supplier assessment which enables us to proactively apply an additional level of focus to those supplier categories, known to be higher risk of modern slavery and exploitation. A bespoke engagement plan seeks to assess a suppliers understanding of risk, knowledge of the issue and importantly capability to identify and address within their organisation and their supply chain. For more information on our approach, please refer to our Modern Slavery Statement. </t>
  </si>
  <si>
    <t>Number of reports to Speak Up related to modern slavery concerns</t>
  </si>
  <si>
    <t>Number of modern slavery cases actual or alleged identified in Severn Trent's supply chains and operations through Speak Up</t>
  </si>
  <si>
    <r>
      <rPr>
        <vertAlign val="superscript"/>
        <sz val="10"/>
        <color rgb="FF003E52"/>
        <rFont val="Calibri"/>
        <scheme val="minor"/>
      </rPr>
      <t>1</t>
    </r>
    <r>
      <rPr>
        <sz val="10"/>
        <color rgb="FF003E52"/>
        <rFont val="Calibri"/>
        <scheme val="minor"/>
      </rPr>
      <t xml:space="preserve"> For further information please refer to the Severn Trent Plc's Annual Report and Accounts which can be found here: https://www.severntrent.com/investors/results-reports-and-presentations/</t>
    </r>
  </si>
  <si>
    <r>
      <rPr>
        <vertAlign val="superscript"/>
        <sz val="10"/>
        <color rgb="FF003E52"/>
        <rFont val="Calibri"/>
        <family val="2"/>
        <scheme val="minor"/>
      </rPr>
      <t>2</t>
    </r>
    <r>
      <rPr>
        <sz val="10"/>
        <color rgb="FF003E52"/>
        <rFont val="Calibri"/>
        <family val="2"/>
        <scheme val="minor"/>
      </rPr>
      <t xml:space="preserve"> 21/22 value has been restated to reflect the updated 2019 LTIP values based on the share price at the date of vesting and include dividend equivalents in respect of vested shares </t>
    </r>
  </si>
  <si>
    <r>
      <rPr>
        <vertAlign val="superscript"/>
        <sz val="10"/>
        <color rgb="FF003E52"/>
        <rFont val="Calibri"/>
        <scheme val="minor"/>
      </rPr>
      <t xml:space="preserve">3 </t>
    </r>
    <r>
      <rPr>
        <sz val="10"/>
        <color rgb="FF003E52"/>
        <rFont val="Calibri"/>
        <scheme val="minor"/>
      </rPr>
      <t xml:space="preserve">The scores and accreditations noted above are based on the date in which the score or accreditation was received. The scores and accreditations reported within this document are the most up-to-date scores available at this time of initial publication in June 2026. </t>
    </r>
  </si>
  <si>
    <r>
      <rPr>
        <vertAlign val="superscript"/>
        <sz val="10"/>
        <color rgb="FF003E52"/>
        <rFont val="Calibri"/>
        <family val="2"/>
        <scheme val="minor"/>
      </rPr>
      <t>4</t>
    </r>
    <r>
      <rPr>
        <sz val="10"/>
        <color rgb="FF003E52"/>
        <rFont val="Calibri"/>
        <family val="2"/>
        <scheme val="minor"/>
      </rPr>
      <t xml:space="preserve"> Our data collection and reporting processes have progressed over recent years. For some histroical years data has not always been collected and reported. </t>
    </r>
  </si>
  <si>
    <t>ESG Databook - Governance Metrics - Severn Trent Plc</t>
  </si>
  <si>
    <r>
      <rPr>
        <b/>
        <sz val="14"/>
        <color rgb="FFFFFFFF"/>
        <rFont val="Calibri"/>
        <family val="2"/>
        <scheme val="minor"/>
      </rPr>
      <t>Standards, Ratings and Certification</t>
    </r>
    <r>
      <rPr>
        <b/>
        <vertAlign val="superscript"/>
        <sz val="14"/>
        <color rgb="FFFFFFFF"/>
        <rFont val="Calibri"/>
        <family val="2"/>
        <scheme val="minor"/>
      </rPr>
      <t>3</t>
    </r>
  </si>
  <si>
    <t>CDP (Climate Change)</t>
  </si>
  <si>
    <t>Score (D-: Disclosure to A: Leadership)</t>
  </si>
  <si>
    <t>A</t>
  </si>
  <si>
    <t>A-</t>
  </si>
  <si>
    <t>CDP (Water Security)</t>
  </si>
  <si>
    <t xml:space="preserve">B </t>
  </si>
  <si>
    <t>No score available</t>
  </si>
  <si>
    <t>Severn Trent answered the Water Security questionnaire for the first time in 2024/25.</t>
  </si>
  <si>
    <t xml:space="preserve">MSCI </t>
  </si>
  <si>
    <t>Score (CCC: Laggard to AAA:Leader)</t>
  </si>
  <si>
    <t>AA</t>
  </si>
  <si>
    <t>Sustainalytics</t>
  </si>
  <si>
    <t>Score (40+: Severe Risk to 0: Low Risk)</t>
  </si>
  <si>
    <t>ISS ESG</t>
  </si>
  <si>
    <t>Score (D-: Low Rating to A+: Highest Rating)</t>
  </si>
  <si>
    <t>B+</t>
  </si>
  <si>
    <t>S&amp;P</t>
  </si>
  <si>
    <t>Score (out of 100)</t>
  </si>
  <si>
    <t xml:space="preserve">Environmental Performance Assessment (EPA) </t>
  </si>
  <si>
    <t>Score (out of four stars)</t>
  </si>
  <si>
    <t xml:space="preserve">4 star </t>
  </si>
  <si>
    <t>4 star</t>
  </si>
  <si>
    <t>4 Star</t>
  </si>
  <si>
    <t xml:space="preserve">Applies to Severn Trent Water Ltd only. </t>
  </si>
  <si>
    <t>Member of UN Global Compact</t>
  </si>
  <si>
    <t xml:space="preserve">Policies </t>
  </si>
  <si>
    <t xml:space="preserve">Modern Slavery policy </t>
  </si>
  <si>
    <t>Find the statements online at https://www.severntrent.com/sustainability/reports-and-publications/modern-slavery-statements/</t>
  </si>
  <si>
    <t>Percentage of employees trained on anti-bribery and corruption</t>
  </si>
  <si>
    <r>
      <t>No data</t>
    </r>
    <r>
      <rPr>
        <vertAlign val="superscript"/>
        <sz val="11"/>
        <color rgb="FF003E52"/>
        <rFont val="Calibri"/>
        <family val="2"/>
        <scheme val="minor"/>
      </rPr>
      <t>4</t>
    </r>
  </si>
  <si>
    <r>
      <t>No data</t>
    </r>
    <r>
      <rPr>
        <vertAlign val="superscript"/>
        <sz val="11"/>
        <color rgb="FF003E52"/>
        <rFont val="Calibri"/>
        <family val="2"/>
        <scheme val="minor"/>
      </rPr>
      <t>4</t>
    </r>
    <r>
      <rPr>
        <sz val="11"/>
        <color theme="1"/>
        <rFont val="Calibri"/>
        <scheme val="minor"/>
      </rPr>
      <t/>
    </r>
  </si>
  <si>
    <t>Percentage of employees trained on modern slavery policies or procedures</t>
  </si>
  <si>
    <t>Percentage of employees completed Code of Conduct (Doing the Right Thing) training</t>
  </si>
  <si>
    <t>Number of whistleblowing reports received</t>
  </si>
  <si>
    <t>Political lobbying policy</t>
  </si>
  <si>
    <t>Severn Trent’s policy is not to make any donations for political purposes in the UK, or to donate to EU political parties or incur EU political expenditure. Accordingly, neither Severn Trent Plc nor its subsidiaries made any political donations or incurred political expenditure in the financial year under review.</t>
  </si>
  <si>
    <t>Monetary value of lobbying and political expenses</t>
  </si>
  <si>
    <t>£</t>
  </si>
  <si>
    <t xml:space="preserve">General Governance </t>
  </si>
  <si>
    <t>Numbers as at 20 May 2025</t>
  </si>
  <si>
    <t>Number of board members</t>
  </si>
  <si>
    <t>Number of male board members</t>
  </si>
  <si>
    <t>PAI, GRI</t>
  </si>
  <si>
    <t>Number of female board members</t>
  </si>
  <si>
    <t>Number of board members from ethnic minority</t>
  </si>
  <si>
    <t>Number of Independent Directors on the board</t>
  </si>
  <si>
    <t xml:space="preserve">Note that the reported figures do not include the Chair, who was independant on appointment. </t>
  </si>
  <si>
    <t xml:space="preserve">Policies are procedures in place to mitigate the risk of corruption and/or bribery </t>
  </si>
  <si>
    <t>Yes/No</t>
  </si>
  <si>
    <t>Remuneration and Salaries</t>
  </si>
  <si>
    <t>Board and executive remuneration</t>
  </si>
  <si>
    <r>
      <rPr>
        <sz val="11"/>
        <color rgb="FF003E52"/>
        <rFont val="Calibri"/>
        <scheme val="minor"/>
      </rPr>
      <t>Total single figure - CEO remuneration</t>
    </r>
    <r>
      <rPr>
        <vertAlign val="superscript"/>
        <sz val="11"/>
        <color rgb="FF003E52"/>
        <rFont val="Calibri"/>
        <scheme val="minor"/>
      </rPr>
      <t>2</t>
    </r>
  </si>
  <si>
    <t>£ (rounded)</t>
  </si>
  <si>
    <t xml:space="preserve">Executive remuneration linked to ESG-related metric performance </t>
  </si>
  <si>
    <t>Percentage of LTIP linked to non-financial measures</t>
  </si>
  <si>
    <t xml:space="preserve">£ salaries and wages for all employees </t>
  </si>
  <si>
    <t>£ million (rounded)</t>
  </si>
  <si>
    <t>Collegue Share Scheme Participation</t>
  </si>
  <si>
    <t xml:space="preserve">Mean gender pay gap </t>
  </si>
  <si>
    <t>PAI</t>
  </si>
  <si>
    <t xml:space="preserve">Median gender pay gap </t>
  </si>
  <si>
    <t>Mean class pay gap</t>
  </si>
  <si>
    <r>
      <rPr>
        <sz val="11"/>
        <color rgb="FF003E52"/>
        <rFont val="Calibri"/>
        <family val="2"/>
        <scheme val="minor"/>
      </rPr>
      <t>No data</t>
    </r>
    <r>
      <rPr>
        <vertAlign val="superscript"/>
        <sz val="11"/>
        <color rgb="FF003E52"/>
        <rFont val="Calibri"/>
        <family val="2"/>
        <scheme val="minor"/>
      </rPr>
      <t>4</t>
    </r>
  </si>
  <si>
    <t>The Social Mobility Foundation recommended calculation comparing mean gap between professional and lower class backgrounds.</t>
  </si>
  <si>
    <t>Financial</t>
  </si>
  <si>
    <t xml:space="preserve">Group turnover </t>
  </si>
  <si>
    <t>Group profit / (loss)</t>
  </si>
  <si>
    <t>371</t>
  </si>
  <si>
    <t>(87.2)</t>
  </si>
  <si>
    <t xml:space="preserve">In 2021/22 a profit of £209.3 million was recorded prior to £296.5 million of adjusting items, mainly relating to deferred tax. </t>
  </si>
  <si>
    <t>Proportion of supplier expenditure on UK suppliers</t>
  </si>
  <si>
    <t xml:space="preserve">Natural Capital Account </t>
  </si>
  <si>
    <r>
      <rPr>
        <sz val="12"/>
        <color rgb="FF003E52"/>
        <rFont val="Calibri"/>
      </rPr>
      <t xml:space="preserve">The natural capital insights published here were intially calculated and presented as Severn Trent Water’s first natural capital account of its landholding in its Sustainability Report in 2024. We are committed to updating this information regularly and will publish a natural capital account </t>
    </r>
    <r>
      <rPr>
        <b/>
        <sz val="12"/>
        <color rgb="FF003E52"/>
        <rFont val="Calibri"/>
      </rPr>
      <t>at least once every five years</t>
    </r>
    <r>
      <rPr>
        <sz val="12"/>
        <color rgb="FF003E52"/>
        <rFont val="Calibri"/>
      </rPr>
      <t xml:space="preserve">. This will enable us to track change and demonstrate the effectiveness of our land management and investment decisions.
</t>
    </r>
    <r>
      <rPr>
        <b/>
        <u/>
        <sz val="12"/>
        <color rgb="FF003E52"/>
        <rFont val="Calibri"/>
      </rPr>
      <t xml:space="preserve">Asset Register
</t>
    </r>
    <r>
      <rPr>
        <sz val="12"/>
        <color rgb="FF003E52"/>
        <rFont val="Calibri"/>
      </rPr>
      <t xml:space="preserve">The broad habitat data information presented in the table below represents the summed extent of each habitat from the Centre for Ecology &amp; Hydrology’s Land Cover Map, for each water company’s land. Habitat categories were mapped to the UK National Ecosystem Assessment categories to facilitate subsequent ecosystem service quantification.
The protected site extent and condition information comes from publicly available Natural England and Natural Resources Wales datasets downloaded at the time of natural capital account development (March 2024).
</t>
    </r>
    <r>
      <rPr>
        <b/>
        <u/>
        <sz val="12"/>
        <color rgb="FF003E52"/>
        <rFont val="Calibri"/>
      </rPr>
      <t xml:space="preserve">Ecosystem Services
</t>
    </r>
    <r>
      <rPr>
        <sz val="12"/>
        <color rgb="FF003E52"/>
        <rFont val="Calibri"/>
      </rPr>
      <t xml:space="preserve">Ecosystem services were selected on the basis of their materiality and the availability of data to enable their quantification (March 2024). For the provisioning ecosystem services (timber and water) biophysical benefits are measured. For regulating ecosystem services (climate regulation, air quality and flood protection) biophysical benefits are modelled on the basis of habitat characteristics using the methods set out in version 1.2 of the Environment Agency’s Natural Capital Register and Account Tool (NCRAT) in reflection of the UK’s latest evidence base. For climate regulation, an internal model was developed to ensure comprehensive coverage of significant emissions sources and sinks. For cultural ecosystem services calculations were based on measured data where available (supported by additional modelled components). All financial calculations used monetary valuations inflated to 2024 and were discounted over 100 years.
</t>
    </r>
  </si>
  <si>
    <t>Most recent Natural Capital Account - 2023/24</t>
  </si>
  <si>
    <t>Summary of natural assets within our landholding</t>
  </si>
  <si>
    <t>Landholding area by company, hectares.</t>
  </si>
  <si>
    <t>Category</t>
  </si>
  <si>
    <t>Severn Trent Water</t>
  </si>
  <si>
    <t>Hafren Dyfrdwy</t>
  </si>
  <si>
    <t>Broad Habitat (UKNEA)</t>
  </si>
  <si>
    <t>Enclosed Farmland</t>
  </si>
  <si>
    <t>Freshwater</t>
  </si>
  <si>
    <t>Mountain, moor and heath</t>
  </si>
  <si>
    <t>Seni-natural grassland</t>
  </si>
  <si>
    <t xml:space="preserve">Urban </t>
  </si>
  <si>
    <t>Woodland</t>
  </si>
  <si>
    <t xml:space="preserve">Not reported </t>
  </si>
  <si>
    <t>Total broad habitat</t>
  </si>
  <si>
    <t>Protected Sites</t>
  </si>
  <si>
    <t>Special Protection Areas</t>
  </si>
  <si>
    <t>SSSIs</t>
  </si>
  <si>
    <t>RAMSAR</t>
  </si>
  <si>
    <t xml:space="preserve">Special Areas of Conservation </t>
  </si>
  <si>
    <t xml:space="preserve">National Nature Reserves </t>
  </si>
  <si>
    <t>Total protected sites (non-additive)</t>
  </si>
  <si>
    <t>SSSI Conditions</t>
  </si>
  <si>
    <t xml:space="preserve">Favourable </t>
  </si>
  <si>
    <t xml:space="preserve">Unfavourable, recovering </t>
  </si>
  <si>
    <t>Unfavourable, no change</t>
  </si>
  <si>
    <t>Unfavourable, declining</t>
  </si>
  <si>
    <t xml:space="preserve">Unfavourable </t>
  </si>
  <si>
    <t>Part destroyed</t>
  </si>
  <si>
    <t xml:space="preserve">Destroyed </t>
  </si>
  <si>
    <t>Total SSSI conditions</t>
  </si>
  <si>
    <t>Summary of quantified benefits provided by our land</t>
  </si>
  <si>
    <t>Ecosystem service</t>
  </si>
  <si>
    <t>Measure (Unit)</t>
  </si>
  <si>
    <t>Average unit/year</t>
  </si>
  <si>
    <t>Valuation metric</t>
  </si>
  <si>
    <t>Value to Severn Trent plc 
(NPV100, £m)</t>
  </si>
  <si>
    <t>Value to rest of society 
(NPV100, £m)</t>
  </si>
  <si>
    <t>Confidence</t>
  </si>
  <si>
    <t>Timber</t>
  </si>
  <si>
    <t>Volume of timber removed (m3/yr)</t>
  </si>
  <si>
    <t>Stumpage price</t>
  </si>
  <si>
    <t xml:space="preserve">High </t>
  </si>
  <si>
    <t>Water supply</t>
  </si>
  <si>
    <t>Volume of water abstracted from our reservoirs (m3/yr)</t>
  </si>
  <si>
    <t>Resource rent</t>
  </si>
  <si>
    <t xml:space="preserve">Medium </t>
  </si>
  <si>
    <t>Climate regulation</t>
  </si>
  <si>
    <t>Carbon sequestered, net position (tonnes CO2e/yr)</t>
  </si>
  <si>
    <t>Abatement cost</t>
  </si>
  <si>
    <t xml:space="preserve">Air quality </t>
  </si>
  <si>
    <t>Volume of particulate matter removed (tonnes PM2.5/year)</t>
  </si>
  <si>
    <t>Avoided costs plus welfare value</t>
  </si>
  <si>
    <t>Volume of sulphur dioxide removed (tonnes SO2/year)</t>
  </si>
  <si>
    <t>Volume of nitrogen dioxide removed (tonnes NO2/year)</t>
  </si>
  <si>
    <t>Volume of ozone removed (tonnes O3/year)</t>
  </si>
  <si>
    <t>Flood protection</t>
  </si>
  <si>
    <t>Volume of potential flood storage by woodlands (m3/yr)</t>
  </si>
  <si>
    <t>Avoided costs</t>
  </si>
  <si>
    <t>Low</t>
  </si>
  <si>
    <t xml:space="preserve">Recreation </t>
  </si>
  <si>
    <t>Number of visits to open spaces (visits/yr)</t>
  </si>
  <si>
    <t>Welfare value</t>
  </si>
  <si>
    <t xml:space="preserve">Physical activity </t>
  </si>
  <si>
    <t>Number of active visits to open spaces (visits/yr)</t>
  </si>
  <si>
    <t xml:space="preserve">Volunteering </t>
  </si>
  <si>
    <t>Number of volunteering days (days/yr)</t>
  </si>
  <si>
    <t xml:space="preserve">Total </t>
  </si>
  <si>
    <t xml:space="preserve">As a Group, Severn Trent Plc are reporting alignment to the EU Taxonomy of over 70% within each of the three financial KPIs: Turnover, Operating Costs and Capital Expenditure. 
</t>
  </si>
  <si>
    <t>This tab provides the detail of our position resulting from a full alignment review against all of the six climate and environmental objectives included in the EU Taxonomy.</t>
  </si>
  <si>
    <t>TURNOVER</t>
  </si>
  <si>
    <t>Substantial contribution criteria</t>
  </si>
  <si>
    <t>DNSH criteria 
('Does Not Significantly Harm')</t>
  </si>
  <si>
    <t>Economic activities (1)</t>
  </si>
  <si>
    <t>Codes (2)</t>
  </si>
  <si>
    <t>Absolute (3)</t>
  </si>
  <si>
    <t>Proportion of turnover (4)</t>
  </si>
  <si>
    <t>Climate change mitigation (5)</t>
  </si>
  <si>
    <t>Climate change adaptation (6)</t>
  </si>
  <si>
    <t>Water and marine resources (7)</t>
  </si>
  <si>
    <t>Circular economy (8)</t>
  </si>
  <si>
    <t>Pollution (9)</t>
  </si>
  <si>
    <t>Biodiversity and ecosystems (10)</t>
  </si>
  <si>
    <t>Climate change mitigation (11)</t>
  </si>
  <si>
    <t xml:space="preserve">Climate change adaptation (12)
</t>
  </si>
  <si>
    <t>Water and marine resources (13)</t>
  </si>
  <si>
    <t>Circular economy (14)</t>
  </si>
  <si>
    <t>Pollution (15)</t>
  </si>
  <si>
    <t>Biodiversity and ecosystems (16)</t>
  </si>
  <si>
    <t>Minimum safeguards (17)</t>
  </si>
  <si>
    <t xml:space="preserve">Taxonomy-aligned proportion of turnover year N (18)
</t>
  </si>
  <si>
    <t xml:space="preserve">Taxonomy-aligned proportion of turnover year N-1 (19)
</t>
  </si>
  <si>
    <t>Category (enabling activity) (20)</t>
  </si>
  <si>
    <t>Category ‘(transitional activity)’ (21)</t>
  </si>
  <si>
    <t>Units</t>
  </si>
  <si>
    <t>GBP</t>
  </si>
  <si>
    <t>Y/N</t>
  </si>
  <si>
    <t>Percent</t>
  </si>
  <si>
    <t>E</t>
  </si>
  <si>
    <t>T</t>
  </si>
  <si>
    <t>A. TAXONOMY-ELIGIBLE ACTIVITIES</t>
  </si>
  <si>
    <t>A.1. Environmentally sustainable activities (Taxonomy-aligned)</t>
  </si>
  <si>
    <t>Construction, extension and operation of water collection, treatment and supply systems</t>
  </si>
  <si>
    <t>E36.00, F42.99</t>
  </si>
  <si>
    <t>Y</t>
  </si>
  <si>
    <t>Renewal of water collection, treatment and supply systems</t>
  </si>
  <si>
    <t>Construction, extension and operation of waste water collection and treatment</t>
  </si>
  <si>
    <t>E37.00, F42.99</t>
  </si>
  <si>
    <t>Construction, extension and operation of water collection, treatment and supply systems (CCA)</t>
  </si>
  <si>
    <t>Renewal of water collection, treatment and supply systems (CCA)</t>
  </si>
  <si>
    <t>Construction, extension and operation of waste water collection and treatment (CCA)</t>
  </si>
  <si>
    <t>Anaerobic digestion of sewage sludge</t>
  </si>
  <si>
    <t>Afforestation</t>
  </si>
  <si>
    <t>A2</t>
  </si>
  <si>
    <t>Water Supply</t>
  </si>
  <si>
    <t>E36.00, F42.9</t>
  </si>
  <si>
    <t>Urban Waste Water Treatment</t>
  </si>
  <si>
    <t>E37.00, F42.9</t>
  </si>
  <si>
    <t>Sustainable urban drainage systems (SUDS)</t>
  </si>
  <si>
    <t>E36.00, E37.00, F42.9</t>
  </si>
  <si>
    <t>Nature-based solutions for flood and drought risk prevention and protection</t>
  </si>
  <si>
    <t>F42.91</t>
  </si>
  <si>
    <t>Composting of bio-waste</t>
  </si>
  <si>
    <t>E38.21, F42.99</t>
  </si>
  <si>
    <t>Electricity generation using solar photovoltaic technology</t>
  </si>
  <si>
    <t>D35.11, F42.22</t>
  </si>
  <si>
    <t>Electricity generation from wind power</t>
  </si>
  <si>
    <t>Anaerobic digestion of bio-waste</t>
  </si>
  <si>
    <t>Turnover of eligible Taxonomy-aligned activities (A.1)</t>
  </si>
  <si>
    <t>A.2. Eligible not Taxonomy-aligned activities</t>
  </si>
  <si>
    <t>Renewal of waste water collection and treatment</t>
  </si>
  <si>
    <t>E37.00</t>
  </si>
  <si>
    <t>Forest management</t>
  </si>
  <si>
    <t>Phosphorus recovery from waste water</t>
  </si>
  <si>
    <t>E37.00, E38.32, F42.99</t>
  </si>
  <si>
    <t>Conservation, including restoration, of habitats, ecosystems and species</t>
  </si>
  <si>
    <t>Electricity generation from hydropower</t>
  </si>
  <si>
    <t>Electricity generation from bioenergy</t>
  </si>
  <si>
    <t>D35.11</t>
  </si>
  <si>
    <t>Cogeneration of heat/cool and power from bioenergy</t>
  </si>
  <si>
    <t>D35.11, D35.30</t>
  </si>
  <si>
    <t>Turnover of eligible and not Taxonomy-aligned activities (A.2)</t>
  </si>
  <si>
    <t>Total (A.1 + A.2)</t>
  </si>
  <si>
    <t>B. TAXONOMY-NON-ELIGIBLE ACTIVITIES</t>
  </si>
  <si>
    <t>Turnover of non-eligible activities (B)</t>
  </si>
  <si>
    <t>Total (A + B)</t>
  </si>
  <si>
    <t>OPERATING EXPENDITURE (OPEX)</t>
  </si>
  <si>
    <t>Proportion of opex (4)</t>
  </si>
  <si>
    <t xml:space="preserve">Taxonomy-aligned proportion of opex year N (18)
</t>
  </si>
  <si>
    <t xml:space="preserve">Taxonomy-aligned proportion of opex year N-1 (19)
</t>
  </si>
  <si>
    <t>Opex of eligible Taxonomy-aligned activities (A.1)</t>
  </si>
  <si>
    <t>Opex of eligible and not Taxonomy-aligned activities (A.2)</t>
  </si>
  <si>
    <t>Opex of non-eligible activities (B)</t>
  </si>
  <si>
    <t>CAPITAL EXPENDITURE (CAPEX)</t>
  </si>
  <si>
    <t>Proportion of capex (4)</t>
  </si>
  <si>
    <t xml:space="preserve">Taxonomy-aligned proportion of capex year N (18)
</t>
  </si>
  <si>
    <t xml:space="preserve">Taxonomy-aligned proportion of capex year N-1 (19)
</t>
  </si>
  <si>
    <t>Capex of eligible Taxonomy-aligned activities (A.1)</t>
  </si>
  <si>
    <t>Capex of eligible and not Taxonomy-aligned activities (A.2)</t>
  </si>
  <si>
    <t>Capex of non-eligible activities (B)</t>
  </si>
  <si>
    <t>Glossary/Notes</t>
  </si>
  <si>
    <t>Note 1 : For further information please refer to the Severn Trent Plc's Annual Report and Accounts which can be found here: https://www.severntrent.com/investors/results-reports-and-presentations/</t>
  </si>
  <si>
    <t>Note 2: For additional information on the EU Taxonomy, please refer to https://finance.ec.europa.eu/sustainable-finance/tools-and-standards/eu-taxonomy-sustainable-activities_en</t>
  </si>
  <si>
    <t>Taskforce for Nature-related Financial Disclosures (TNFD)</t>
  </si>
  <si>
    <t xml:space="preserve">Severn Trent are voluntarily including a TCFD disclosure within the 2025/26 annual report and accounts. The data on this tab accompanies the TNFD disclosure and shows our progress with gathering and reporting nature-related data and information. All core metrics have been listed below on a comply or explain basis. </t>
  </si>
  <si>
    <t>Type</t>
  </si>
  <si>
    <t>Metric reference</t>
  </si>
  <si>
    <t>TNFD Metric</t>
  </si>
  <si>
    <t>Sub-metric</t>
  </si>
  <si>
    <t>Status</t>
  </si>
  <si>
    <t>Details and/or Reference, if available</t>
  </si>
  <si>
    <t>ESRS Cross-Mapping</t>
  </si>
  <si>
    <t>GRI Cross-Mapping</t>
  </si>
  <si>
    <t>Disclosure Metrics: Core</t>
  </si>
  <si>
    <t>Core</t>
  </si>
  <si>
    <t>C0.0</t>
  </si>
  <si>
    <t>Absolute gross greenhouse gas emissions generated
during the reporting period, expressed as metric tonnes of CO2</t>
  </si>
  <si>
    <t>tCO2e</t>
  </si>
  <si>
    <t>Reported</t>
  </si>
  <si>
    <t>ESRS E1-6</t>
  </si>
  <si>
    <t xml:space="preserve">102-5 Scope 1 GHG emissions </t>
  </si>
  <si>
    <t>Scope 2 emissions</t>
  </si>
  <si>
    <t xml:space="preserve">102-6 Scope 2 GHG emissions </t>
  </si>
  <si>
    <t>Scope 3 emissions</t>
  </si>
  <si>
    <t xml:space="preserve">102-7 Scope 3 GHG emissions </t>
  </si>
  <si>
    <t>C1.0</t>
  </si>
  <si>
    <t>Total spatial footprint (km2) (sum of):
• Total surface area controlled/ managed by the organisation, where the organisation has control
• Total disturbed area
• Total rehabilitated/restored area</t>
  </si>
  <si>
    <t xml:space="preserve">Total surface area controlled/managed by the organisation, where the organisation has control  </t>
  </si>
  <si>
    <t>ESRS E4-5</t>
  </si>
  <si>
    <t>101-5 Locations with biodiversity impacts</t>
  </si>
  <si>
    <t>Water supply area</t>
  </si>
  <si>
    <t>Sewage services area</t>
  </si>
  <si>
    <t>Land in ownership</t>
  </si>
  <si>
    <t xml:space="preserve">Total disturbed area  </t>
  </si>
  <si>
    <t>Not reported / data unavailable</t>
  </si>
  <si>
    <t xml:space="preserve">We do not measure the area affected by untreated wastewater and/or accidental discharge. The number of serious pollution incidents is included in within our APR data published annually. </t>
  </si>
  <si>
    <t>101-7 Changes to the state of biodiversity</t>
  </si>
  <si>
    <t xml:space="preserve">Total rehabilitated/restored area </t>
  </si>
  <si>
    <t>ha/km</t>
  </si>
  <si>
    <t>In AMP8, the common Biodiversity Outcome Delivery Incentive (ODI) performance commitment measures the net change in the number of biodiversity units on nominated land per 100km2 of land in the company's area. In 2025/26 we have delivered 512.54 biodiversity units to rehabilitate land comprising of:
65.29 area units covering 18.96ha
447.25 hedge units covering 45.77km</t>
  </si>
  <si>
    <t>101-2 Management of biodiversity impacts</t>
  </si>
  <si>
    <t xml:space="preserve">The spatial footprint of the watershed/catchment land which the organisation depends on, but is not controlled/managed </t>
  </si>
  <si>
    <t xml:space="preserve">Relevant business activities, including land stewardship activities within the catchment area/watershed, and whether they are with or without landscape partners </t>
  </si>
  <si>
    <t>We have 8.67ha of 3rd party land agreements.</t>
  </si>
  <si>
    <t>C1.1</t>
  </si>
  <si>
    <t>Extent of land/freshwater/ocean ecosystem use change by type of ecosystem (2025-26)</t>
  </si>
  <si>
    <t xml:space="preserve">Extent of land/freshwater/ocean ecosystem use change by type of  business activity </t>
  </si>
  <si>
    <t>Total land use change (2025-26)</t>
  </si>
  <si>
    <t>Grant schemes</t>
  </si>
  <si>
    <t>Common Wealth planting</t>
  </si>
  <si>
    <t>Strategic Partnerships</t>
  </si>
  <si>
    <t>Partnerships with Moors for the Future</t>
  </si>
  <si>
    <t xml:space="preserve">Partnerships with RSBP at Lake Vynrwy </t>
  </si>
  <si>
    <t>Management of farmland</t>
  </si>
  <si>
    <t>Sustainable farmland that ST own</t>
  </si>
  <si>
    <t>Sustainable farmland on farmer's land (STEPS)</t>
  </si>
  <si>
    <t>Annual catchment of water that complies with quantity and quality requirements by utilities</t>
  </si>
  <si>
    <t>To manage river water quality following storms, we sample and monitor water quality to understand whether treatment processes can effectively handle these conditions. Our sampling includes a range of parameters such as turbidity and pesticide levels. Furthermore, we use live river level data from gauges to monitor conditions and aim to minimize environmental impact as much as possible.
We actively participate in the regulation of the River Severn by supporting flows through controlled water releases from reservoirs to help maintain supply for all abstractors in the region. Our activities align with the Severn Regulation Directive and the Dee General Directive.</t>
  </si>
  <si>
    <t>C2.0</t>
  </si>
  <si>
    <t xml:space="preserve">Pollutants released to soil split by type, referring to sector-specific guidance on types of pollutants </t>
  </si>
  <si>
    <t>We do not currently measure this activity. However, we will closely monitor progress in this area in future and act accordingly.</t>
  </si>
  <si>
    <t>ESRS E2-4</t>
  </si>
  <si>
    <t>101-6 Direct drivers of biodiversity loss</t>
  </si>
  <si>
    <t>C2.1</t>
  </si>
  <si>
    <t>Volume of water discharged</t>
  </si>
  <si>
    <t>m3</t>
  </si>
  <si>
    <t>2,599,515</t>
  </si>
  <si>
    <t xml:space="preserve">ESRS E3-4 </t>
  </si>
  <si>
    <t>303-4 Water discharge</t>
  </si>
  <si>
    <t>Concentrations of key pollutants in the wastewater discharged</t>
  </si>
  <si>
    <t>mg/l</t>
  </si>
  <si>
    <t>Water companies must continuously monitor river water quality both upstream and downstream of storm overflows and sewage treatment works. We are developing a process whereby to share live data (within 1 hr) publicly by March 2027. This will provide temperature, turbidity, disolved oxygen, ammonia and pH readings in accordance with the Environment Act Section 82. From this long term averages can be contextualised e.g. EDM spills, Maintenance status, River levels &amp; Rainfall.</t>
  </si>
  <si>
    <t>Temperature of water discharged</t>
  </si>
  <si>
    <t>°C</t>
  </si>
  <si>
    <t>C2.2</t>
  </si>
  <si>
    <t>Weight of hazardous and non-hazardous waste generated by type , referring to sector-specific guidance for types of waste.
Weight of hazardous and non-hazardous waste disposed of,
split into:
• Waste incinerated (with and without energy recovery);
• Waste sent to landfill; and
• Other disposal methods.
Weight of hazardous and non-hazardous waste diverted from landfill, split into waste:
• Reused;
• Recycled; and
• Other recovery operations.</t>
  </si>
  <si>
    <t>Total waste generated (hazardous and non-hazardous)</t>
  </si>
  <si>
    <t>ESRS E5-5</t>
  </si>
  <si>
    <t>306-3 Waste generated</t>
  </si>
  <si>
    <t xml:space="preserve">Total non-hazardous waste </t>
  </si>
  <si>
    <t>Non hazardous waste sent to landfill</t>
  </si>
  <si>
    <t>306-5 Waste directed to disposal</t>
  </si>
  <si>
    <t>Non hazardous waste sent to recycling</t>
  </si>
  <si>
    <t xml:space="preserve">Non hazardous waste sent to incineration </t>
  </si>
  <si>
    <t>Non hazardous waste sent to Anaerobic Digestion</t>
  </si>
  <si>
    <t>Non hazardous waste reused</t>
  </si>
  <si>
    <t>Non hazardous waste sent for other recovery methods</t>
  </si>
  <si>
    <t>Hazardous waste sent to landfill</t>
  </si>
  <si>
    <t>Hazardous waste sent to recycling</t>
  </si>
  <si>
    <t>Hazardous waste sent to incineration</t>
  </si>
  <si>
    <t>Hazardous waste reused</t>
  </si>
  <si>
    <t>Hazardous waste sent for other recovery methods</t>
  </si>
  <si>
    <t>Gross weight of raw/untreated sewage sludge that is treated and disposed of</t>
  </si>
  <si>
    <t xml:space="preserve">Gross weight of sludge that is reused </t>
  </si>
  <si>
    <t>Total quantity of wastewater byproducts recovered and reused (Biosolids)</t>
  </si>
  <si>
    <t>Total quantity of wastewater byproducts recovered and reused (Biogas)</t>
  </si>
  <si>
    <t>C2.3</t>
  </si>
  <si>
    <t>Plastic footprint as measured by total weight of plastics (polymers, durable goods and packaging) used or sold broken down into the raw material content.
For plastic waste packaging, percentage of plastics that is:
• Re-usable;
• Compostable;
• Technically recyclable; and
• Recyclable in practice and at scale.</t>
  </si>
  <si>
    <t xml:space="preserve">Total weight of plastics used or sold broken down into raw material content. </t>
  </si>
  <si>
    <t>100% of our plastic bottles distributed to customers in emergencies are recyclable.  We recycle 100% of the packaging. We are reviewing with the sector how we report this information in future.</t>
  </si>
  <si>
    <t>ESRS E5 E5-5</t>
  </si>
  <si>
    <t>301-1 Materials used by weight or volume</t>
  </si>
  <si>
    <t>Number of microplastic particles per litre of water</t>
  </si>
  <si>
    <t>particle/litre</t>
  </si>
  <si>
    <t>C2.4</t>
  </si>
  <si>
    <t>Non-GHG air pollutants by type:
• Particulate matter (PM2.5 and/or PM10);
• Nitrogen oxides (NO2, NO and NO3);
• Volatile organic compounds (VOC or NMVOC);
• Sulphur oxides (SO2, SO, SO3, SOX);
• Ammonia (NH3)</t>
  </si>
  <si>
    <r>
      <rPr>
        <sz val="11"/>
        <color rgb="FF003E52"/>
        <rFont val="Calibri"/>
        <scheme val="minor"/>
      </rPr>
      <t>Particulate matter (PM10)</t>
    </r>
    <r>
      <rPr>
        <vertAlign val="superscript"/>
        <sz val="11"/>
        <color rgb="FF003E52"/>
        <rFont val="Calibri"/>
        <scheme val="minor"/>
      </rPr>
      <t>3</t>
    </r>
  </si>
  <si>
    <t>305-7 Nitrogen oxides (NOx), sulfur oxides (SOx), and other significant air emissions</t>
  </si>
  <si>
    <r>
      <rPr>
        <sz val="11"/>
        <color rgb="FF003E52"/>
        <rFont val="Calibri"/>
        <scheme val="minor"/>
      </rPr>
      <t>Nitrogen Oxide (NOx)</t>
    </r>
    <r>
      <rPr>
        <vertAlign val="superscript"/>
        <sz val="11"/>
        <color rgb="FF003E52"/>
        <rFont val="Calibri"/>
        <scheme val="minor"/>
      </rPr>
      <t>3</t>
    </r>
  </si>
  <si>
    <r>
      <rPr>
        <sz val="11"/>
        <color rgb="FF003E52"/>
        <rFont val="Calibri"/>
        <scheme val="minor"/>
      </rPr>
      <t>Non-Methane Volatile organic compounds (NMVOC)</t>
    </r>
    <r>
      <rPr>
        <vertAlign val="superscript"/>
        <sz val="11"/>
        <color rgb="FF003E52"/>
        <rFont val="Calibri"/>
        <scheme val="minor"/>
      </rPr>
      <t>3</t>
    </r>
  </si>
  <si>
    <r>
      <rPr>
        <sz val="11"/>
        <color rgb="FF003E52"/>
        <rFont val="Calibri"/>
        <scheme val="minor"/>
      </rPr>
      <t>Sulphur dioxide (SO2)</t>
    </r>
    <r>
      <rPr>
        <vertAlign val="superscript"/>
        <sz val="11"/>
        <color rgb="FF003E52"/>
        <rFont val="Calibri"/>
        <scheme val="minor"/>
      </rPr>
      <t>3</t>
    </r>
  </si>
  <si>
    <r>
      <rPr>
        <sz val="11"/>
        <color rgb="FF003E52"/>
        <rFont val="Calibri"/>
        <scheme val="minor"/>
      </rPr>
      <t>Ammonia (NH3)</t>
    </r>
    <r>
      <rPr>
        <vertAlign val="superscript"/>
        <sz val="11"/>
        <color rgb="FF003E52"/>
        <rFont val="Calibri"/>
        <scheme val="minor"/>
      </rPr>
      <t>3</t>
    </r>
  </si>
  <si>
    <t>C3.0</t>
  </si>
  <si>
    <t>Water withdrawal and consumption from areas of water scarcity</t>
  </si>
  <si>
    <t>Total water from abstraction sources</t>
  </si>
  <si>
    <t>303-3 Water withdrawal</t>
  </si>
  <si>
    <t>Water from impounding reservoirs</t>
  </si>
  <si>
    <t>Water from pumped storage reservoirs</t>
  </si>
  <si>
    <t>ESRS E3-4</t>
  </si>
  <si>
    <t xml:space="preserve">
Water from river abstractions
</t>
  </si>
  <si>
    <t>Water from groundwater works,excluding managed aquifer recharge (MAR) water supply schemes</t>
  </si>
  <si>
    <t>Water from artificial recharge (AR) water supply schemes</t>
  </si>
  <si>
    <t>Water from aquifer storage and recovery (ASR) water supply schemes</t>
  </si>
  <si>
    <t>Water from saline abstractions</t>
  </si>
  <si>
    <t>Water from water reuse schemes</t>
  </si>
  <si>
    <t>Total volume of water withdrawn from non-renewable sources</t>
  </si>
  <si>
    <t>This is not currently reported to Ofwat as it is not deemed material to our business and won't be reported in future unless this changes.</t>
  </si>
  <si>
    <t>Total volume of groundwater withdrawn</t>
  </si>
  <si>
    <t>Total volume of transboundary transfer to and from areas of water scarcity</t>
  </si>
  <si>
    <t>m3/ Text</t>
  </si>
  <si>
    <t>C3.1</t>
  </si>
  <si>
    <t>Quantity of high-risk natural commodities sourced from: 
• Land
• Ocean
• Freshwater</t>
  </si>
  <si>
    <t>Total quantity of high-risk natural commodities sourced from land</t>
  </si>
  <si>
    <t>We are working towards a full assessment of our supply chain to determine the status of raw materials we use and the impact of resource extraction on the environment at the source.</t>
  </si>
  <si>
    <t>ESRS E4</t>
  </si>
  <si>
    <t xml:space="preserve">Total quantity of high-risk natural commodities sourced from land as a proportion of natural commodities </t>
  </si>
  <si>
    <t>Total quantity of high-risk natural commodities sourced from the ocean</t>
  </si>
  <si>
    <t xml:space="preserve">Total quantity of high-risk natural commodities sourced from the as a proportion of natural commodities </t>
  </si>
  <si>
    <t>Total quantity of high-risk natural commodities sourced from freshwater</t>
  </si>
  <si>
    <t xml:space="preserve">Total quantity of high-risk natural commodities sourced from freshwater as a proportion of natural commodities </t>
  </si>
  <si>
    <t>C4.0</t>
  </si>
  <si>
    <t>Proportion of high-risk activities operated under appropriate measures to prevent unintentional introduction of IAS (invasive alien species), or low-risk designed activities</t>
  </si>
  <si>
    <t>We have identified areas where unintentional spread of invasive non-native species (INNS) can occur within our operations and a strategy to tackle INNS is in place.</t>
  </si>
  <si>
    <t>C5.0</t>
  </si>
  <si>
    <t>Level of ecosystem condition by type of ecosystem and business activity and species extinction risk</t>
  </si>
  <si>
    <t>We have used satellite imaging across our whole estate for ecosystem condition and habitat type. This is currently being validated and will inform our biodiversity enhancement work.</t>
  </si>
  <si>
    <t>WU.C3.0</t>
  </si>
  <si>
    <t>Total volume of water (total, freshwater, other) recycled</t>
  </si>
  <si>
    <t>Volume of wastewater receiving treatment at sewage treatment works</t>
  </si>
  <si>
    <t>Total volume of water (total, freshwater, other) reused</t>
  </si>
  <si>
    <t>Ml/day</t>
  </si>
  <si>
    <t>WU.C2.0</t>
  </si>
  <si>
    <t>Nanograms of PFAS</t>
  </si>
  <si>
    <t>Total nanograms of PFAS per litre of incoming and outgoing water</t>
  </si>
  <si>
    <t>ng/L</t>
  </si>
  <si>
    <t>We are reviewing with the sector how we report this information in future</t>
  </si>
  <si>
    <t>WU.C2.1</t>
  </si>
  <si>
    <t xml:space="preserve">Total duration of sanitary sewer overflows incidents. </t>
  </si>
  <si>
    <t>Total duration of monitored spill events</t>
  </si>
  <si>
    <t>Hours</t>
  </si>
  <si>
    <t>Number of sanitary sewer overflow incidents</t>
  </si>
  <si>
    <t>Number of spills</t>
  </si>
  <si>
    <t>WU.C3.1</t>
  </si>
  <si>
    <t>Volume (m3) of water loss mitigated.</t>
  </si>
  <si>
    <t>Disclosure Metrics: Additional</t>
  </si>
  <si>
    <t>Additional</t>
  </si>
  <si>
    <t>WU.A6.0</t>
  </si>
  <si>
    <t>Number of people with access to clean drinking water through infrastructure supporting sustainable and efficient water use, where average consumption per person is consistent with internationally recognised standards for sustainable water use</t>
  </si>
  <si>
    <t>Total customers (average in year)</t>
  </si>
  <si>
    <t>WU.25.0</t>
  </si>
  <si>
    <t>Number of watershed restoration partnerships the company participates in.</t>
  </si>
  <si>
    <t>WU.25.1</t>
  </si>
  <si>
    <t>Reduction (m3 and %) in water consumption through leakage reduction and efficiency programs</t>
  </si>
  <si>
    <t>A2.0</t>
  </si>
  <si>
    <t>Volume of wastewater treated, reused or recycled (m3)</t>
  </si>
  <si>
    <t>Volume of wastewater treated</t>
  </si>
  <si>
    <t>A3.0</t>
  </si>
  <si>
    <t>Total water withdrawal and consumption</t>
  </si>
  <si>
    <t>Water withdrawal</t>
  </si>
  <si>
    <t>Water consumption 
[Measured &amp; unmeasured and non-household &amp; household consumption (excluding supply pipe leakage)]</t>
  </si>
  <si>
    <t>Mld</t>
  </si>
  <si>
    <t>A3.3</t>
  </si>
  <si>
    <t>Volume of water loss mitigated</t>
  </si>
  <si>
    <t xml:space="preserve">Volume of water loss mitigated, via annual change in reported leakage. </t>
  </si>
  <si>
    <t>A3.4</t>
  </si>
  <si>
    <t>Area (km2) that the organisation controls and/or manages that is used for the production of natural commodities from land/ocean/freshwater ecosystems, by type of ecosystem</t>
  </si>
  <si>
    <t>Total volumetric capacity of water reservoirs</t>
  </si>
  <si>
    <t>Risk and Opportunity Metrics: Additional</t>
  </si>
  <si>
    <t>A15.0</t>
  </si>
  <si>
    <t>Year-on-year change in ESG rating scores for previous three years</t>
  </si>
  <si>
    <t>Refer to our 'Governance' tab.</t>
  </si>
  <si>
    <t>A16.0</t>
  </si>
  <si>
    <t>Economic value of green finance instruments used, such as green bonds and sustainability-linked bonds</t>
  </si>
  <si>
    <t>Response Metrics: Additional</t>
  </si>
  <si>
    <t>A22.0</t>
  </si>
  <si>
    <t>Proportion of suppliers screened on nature-related issues, by spend and/or volume</t>
  </si>
  <si>
    <t>100% of suppliers are assessed against environmental criteria at tender. 
Since 2023 we have utilised our ‘Relevancy Matrix’ tool to highlight environmental and social impacts most relevant to key supplier categories and industries These impact areas are then are considered and addressed within the supplier selection process to ensure the most capable supplied is selected.</t>
  </si>
  <si>
    <t>A22.1</t>
  </si>
  <si>
    <t>Proportion of suppliers engaged for priority nature issues identified and/or when assessing nature-related issues, by spend and/or volume.</t>
  </si>
  <si>
    <t>For all capital projects requiring a Preliminary Ecological Appraisal (PEA), the designer (in-house or supplier) must provide a Biodiversity Enhancement Plan (BEP) which seeks to create a minimum 15% Biodiversity Net Gain (BNG) within the site. Our Capital suppliers are then responsible for implementing the physical planting of the plan; supported by dedicated ecological consultants. We work closely with our Grounds Maintenance provider to maintain and manage these plans once the capital works have been completed</t>
  </si>
  <si>
    <t>A22.4</t>
  </si>
  <si>
    <t>Proportion of suppliers committed to and effectively implementing sustainable production</t>
  </si>
  <si>
    <t xml:space="preserve">We work with suppliers who are committed to sustainable practices. All suppliers must agree to our Sustainable Supply Chain Charter to become an approved supplier with us. We're working with our high-impact suppliers to help them set a science-based target (SBT) for their organisation, and have delivered against an ambitious public commitment, ensuring 70% of suppliers, by emissions, set or formally commit to set a SBT by 2026. </t>
  </si>
  <si>
    <t>A23.6</t>
  </si>
  <si>
    <t>Mandatory credit market schemes</t>
  </si>
  <si>
    <t>Financial value of total biodiversity offsets purchased and sold by type and scope (geographies, activities).</t>
  </si>
  <si>
    <t>In FY2025/26 Severn Trent have purchased 12 mandatory credits, as part of delivering BNG for our capital projects at a financial value of £428,000.</t>
  </si>
  <si>
    <t>A24.4</t>
  </si>
  <si>
    <t>Voluntary credit market schemes</t>
  </si>
  <si>
    <t xml:space="preserve">In FY2025/26 Severn Trent have not sold or purchased any units for the voluntary BNG target. </t>
  </si>
  <si>
    <t>A25.3</t>
  </si>
  <si>
    <t>Percentage of suppliers engaged on access to and availability of high-quality data.</t>
  </si>
  <si>
    <t xml:space="preserve">We regularly seek waste data from our top suppliers by spend and type of contract. </t>
  </si>
  <si>
    <t>Recommendation: Strategy</t>
  </si>
  <si>
    <t>Strategy</t>
  </si>
  <si>
    <t>D</t>
  </si>
  <si>
    <t>Locations where an organisation has identified material nature-related dependencies, impacts, risks and opportunities in its direction operations and upstream and downstream value chain(s)</t>
  </si>
  <si>
    <t>Total number of upstream locations</t>
  </si>
  <si>
    <t>Surface water abstractions</t>
  </si>
  <si>
    <t>Groundwater abstractions</t>
  </si>
  <si>
    <t>Boreholes/pumping stations/Sewage Pumping Stations</t>
  </si>
  <si>
    <t>Other  (water towers, aqueducts, or other small assets)</t>
  </si>
  <si>
    <t>Total number of direct operation locations</t>
  </si>
  <si>
    <t>Water treatment facilities</t>
  </si>
  <si>
    <t>Sewage Treatment Works/Sewage Disposal Works/Water Reclamation Works</t>
  </si>
  <si>
    <t>Reservoirs and associated assets</t>
  </si>
  <si>
    <t>Total number of downstream locations</t>
  </si>
  <si>
    <t xml:space="preserve">Number of customers </t>
  </si>
  <si>
    <t>Locations where the assets and/or activities in its direct operations – and, where 
possible, upstream and downstream value chain(s) – interface with nature in: 
• Areas important for biodiversity
• Areas of rapid decline in ecosystem integrity
• Areas of high physical water risks
• Areas of importance for ecosystem service provision, including benefits to Indigenous Peoples, Local Communities and stakeholders.</t>
  </si>
  <si>
    <t>Total number of sensitive locations</t>
  </si>
  <si>
    <t>Special Protection Areas </t>
  </si>
  <si>
    <t>SSSIs </t>
  </si>
  <si>
    <t>RAMSAR </t>
  </si>
  <si>
    <t>Special Areas of Conservation </t>
  </si>
  <si>
    <t>National Nature Reserves </t>
  </si>
  <si>
    <t>Local Nature Reserves</t>
  </si>
  <si>
    <t>National Parks</t>
  </si>
  <si>
    <t>AONBs</t>
  </si>
  <si>
    <t>Ancient Woodland</t>
  </si>
  <si>
    <t>Number of groundwater abstractions in SSSIs **</t>
  </si>
  <si>
    <t xml:space="preserve">Note 1: ** only Budby Forest is used for public water supply, the other source is Deep Hayes which is only for compensation (river flow augmentation rather than public water supply). </t>
  </si>
  <si>
    <t>** only Budby Forest is used for public water supply, the other source is Deep Hayes which is only for compensation (river flow augmentation rather than public water supply). </t>
  </si>
  <si>
    <t>Note 2 : For further information please refer to the Severn Trent Plc's Annual Report and Accounts which can be found here: https://www.severntrent.com/investors/results-reports-and-presentations/</t>
  </si>
  <si>
    <t>Note 3: The reported air emission figure only includes Severn Trent Water and captures activities from transport, fuel, wastewater and bioresources treatment</t>
  </si>
  <si>
    <t xml:space="preserve"> Global Reporting Initiative (‘GRI’)</t>
  </si>
  <si>
    <t>This GRI Index provides more detail to internal and external stakeholders on Severn Trent Plc sustainability-related policies, programmes and performance. Unless stated otherwise, the period covered is the fiscal year 1 April 2025 to 31 March 2026.</t>
  </si>
  <si>
    <t>GRI Standard</t>
  </si>
  <si>
    <t>Code</t>
  </si>
  <si>
    <t>Disclosure Description</t>
  </si>
  <si>
    <t>Severn Trent Disclosure</t>
  </si>
  <si>
    <t>GRI 1: Foundation 2021</t>
  </si>
  <si>
    <t>GRI 2: General Disclosures</t>
  </si>
  <si>
    <t>1. The organisation and its reporting practices</t>
  </si>
  <si>
    <t>2-1</t>
  </si>
  <si>
    <t>Organizational details</t>
  </si>
  <si>
    <t>Legal Name: Severn Trent Plc
Legal form: Public company
Location: Severn Trent Centre, 2 St John's Street, Coventry CV1 2LZ
Country of operation: United Kingdom</t>
  </si>
  <si>
    <t>2-2</t>
  </si>
  <si>
    <t>Entities included in the organization’s sustainability reporting</t>
  </si>
  <si>
    <t>Refer to 'Subsidary Undertakings' note to the financial statements on page 218 of the annual report and accounts 2025/26.</t>
  </si>
  <si>
    <t>2-3</t>
  </si>
  <si>
    <t>Reporting period, frequency and contact point</t>
  </si>
  <si>
    <t>01 April to 31 March, annual reporting, Contact:corporate.responsibility@severntrent.co.uk</t>
  </si>
  <si>
    <t>2-4</t>
  </si>
  <si>
    <t>Restatements of information</t>
  </si>
  <si>
    <t xml:space="preserve">Details of any restatements in the current reporting period will be included in the footnotes of the relevant tabs of this document. </t>
  </si>
  <si>
    <t>2-5</t>
  </si>
  <si>
    <t>External assurance</t>
  </si>
  <si>
    <t>Refer to  'Assuring our data' on page 51 of the annual report and accounts 2025/26.</t>
  </si>
  <si>
    <t>2-6</t>
  </si>
  <si>
    <t>Activities, value chain and other business relationships</t>
  </si>
  <si>
    <t xml:space="preserve">Refer to 'Our Business Model' on pages 6 to 7 of the annual report and accounts 2025/26. </t>
  </si>
  <si>
    <t>2-7</t>
  </si>
  <si>
    <t xml:space="preserve">Refer to the 'Social' tab. </t>
  </si>
  <si>
    <t>2-8</t>
  </si>
  <si>
    <t>Workers who are not employees</t>
  </si>
  <si>
    <t>2-9</t>
  </si>
  <si>
    <t>Governance structure and composition</t>
  </si>
  <si>
    <t xml:space="preserve">Refer to 'Board of Directors' on page 98 and 99 of the annual report and accounts 2025/26. </t>
  </si>
  <si>
    <t>2-10</t>
  </si>
  <si>
    <t>Nomination and selection of the highest governance body</t>
  </si>
  <si>
    <t>Refer to 'Nominations Committee Report' on page 105-107 of the annual report and accounts 2025/26.</t>
  </si>
  <si>
    <t>2-11</t>
  </si>
  <si>
    <t>Chair of the highest governance body</t>
  </si>
  <si>
    <t>2-12</t>
  </si>
  <si>
    <t>Role of the highest governance body in overseeing the management of impacts</t>
  </si>
  <si>
    <t>Refer to 'Governance Framework' on page 90 of the annual report and accounts 2025/26.</t>
  </si>
  <si>
    <t>2-13</t>
  </si>
  <si>
    <t>Delegation of responsibility for managing impacts</t>
  </si>
  <si>
    <t>2-14</t>
  </si>
  <si>
    <t>Role of the highest governance body in sustainability reporting</t>
  </si>
  <si>
    <t>2-15</t>
  </si>
  <si>
    <t>Conflicts of interest</t>
  </si>
  <si>
    <r>
      <rPr>
        <sz val="11"/>
        <color rgb="FF003E52"/>
        <rFont val="Calibri"/>
        <family val="2"/>
        <scheme val="minor"/>
      </rPr>
      <t>Refer to our</t>
    </r>
    <r>
      <rPr>
        <u/>
        <sz val="11"/>
        <color rgb="FF003E52"/>
        <rFont val="Calibri"/>
        <family val="2"/>
        <scheme val="minor"/>
      </rPr>
      <t xml:space="preserve"> Group Conflicts of Interest Policy</t>
    </r>
  </si>
  <si>
    <t>2-16</t>
  </si>
  <si>
    <t>Communication of critical concerns</t>
  </si>
  <si>
    <t>Refer to 'Whistleblowing' on page 111 of the annual report and accounts 2025/26.</t>
  </si>
  <si>
    <t>2-17</t>
  </si>
  <si>
    <t>Collective knowledge of the highest governance body</t>
  </si>
  <si>
    <t>Refer to 'Board Skills' on page 88 of the annual report and accounts 2025/26.</t>
  </si>
  <si>
    <t>2-18</t>
  </si>
  <si>
    <t>Evaluation of the performance of the highest governance body</t>
  </si>
  <si>
    <t>Refer to 'Composition, Succession and Evaluation' on page 88 and103 of the annual report and accounts 2025/26.</t>
  </si>
  <si>
    <t>2-19</t>
  </si>
  <si>
    <t>Remuneration policies</t>
  </si>
  <si>
    <t xml:space="preserve">Refer to 'Directors Remuneration Report' on page 118-121 of the annual report and accounts 2025/26. </t>
  </si>
  <si>
    <t>2-20</t>
  </si>
  <si>
    <t>Process to determine remuneration</t>
  </si>
  <si>
    <t>2-21</t>
  </si>
  <si>
    <t>Annual total compensation ratio</t>
  </si>
  <si>
    <t>Refer to 'Company Remuneration at Severn Trent' on page 131-134 of the annual report and accounts 2025/26.</t>
  </si>
  <si>
    <t>2-22</t>
  </si>
  <si>
    <t>Statement on sustainable development strategy</t>
  </si>
  <si>
    <t>Refer to 'Corporate Sustainability Committee Report' on page 116-117 of the annual report and accounts 2025/26.</t>
  </si>
  <si>
    <t>2-23</t>
  </si>
  <si>
    <t>Policy commitments</t>
  </si>
  <si>
    <t>Refer to 'Managing Risks and Opportunities' on page 64-67 of the annual report and accounts 2025/26.</t>
  </si>
  <si>
    <t>2-24</t>
  </si>
  <si>
    <t>Embedding policy commitments</t>
  </si>
  <si>
    <t>Refer to 'Our Principal Risks' on page xx of the annual report and accounts 2025/26.</t>
  </si>
  <si>
    <t>2-25</t>
  </si>
  <si>
    <t>Processes to remediate negative impacts</t>
  </si>
  <si>
    <t>2-26</t>
  </si>
  <si>
    <t>Mechanisms for seeking advice and raising concerns</t>
  </si>
  <si>
    <t>2-27</t>
  </si>
  <si>
    <t>Compliance with laws and regulations</t>
  </si>
  <si>
    <t xml:space="preserve">Refer to 'Political, legal and regulatory' Principal Risk on page 68-73 of the annual report and accounts 2025/26. </t>
  </si>
  <si>
    <t>2-28</t>
  </si>
  <si>
    <t>Membership associations</t>
  </si>
  <si>
    <t>Refer to 'Market Review - Water Sector' on page 4 of the annual report and accounts 2025/26.</t>
  </si>
  <si>
    <t>2-29</t>
  </si>
  <si>
    <t>Approach to stakeholder engagement</t>
  </si>
  <si>
    <t>Refer to 'Stakeholder Engagement' on page 79-83 of the annual report and accounts 2025/26.</t>
  </si>
  <si>
    <t>2-30</t>
  </si>
  <si>
    <t>Collective bargaining agreements</t>
  </si>
  <si>
    <t xml:space="preserve">Refer to 'Workforce' section of the 'Social' tab. </t>
  </si>
  <si>
    <t>GRI 3: Material Topics</t>
  </si>
  <si>
    <t>3-1</t>
  </si>
  <si>
    <t>Process to determine material topics</t>
  </si>
  <si>
    <t>Refer to 'Double Materiality' on page 30 of the annual report and accounts 2025/26.</t>
  </si>
  <si>
    <t>3-2</t>
  </si>
  <si>
    <t>List of material topics</t>
  </si>
  <si>
    <t>3-3</t>
  </si>
  <si>
    <t>Management of material topics</t>
  </si>
  <si>
    <t>GRI 101: Biodiversity</t>
  </si>
  <si>
    <t>101-1</t>
  </si>
  <si>
    <t>Policies to halt and reverse biodiversity loss</t>
  </si>
  <si>
    <t>Refer to our 'Environmental Policy'.</t>
  </si>
  <si>
    <t>101-2</t>
  </si>
  <si>
    <t>Management of biodiversity impacts</t>
  </si>
  <si>
    <t>101-3</t>
  </si>
  <si>
    <t>Access and benefit-sharing</t>
  </si>
  <si>
    <t>101-4</t>
  </si>
  <si>
    <t>Identification of biodiversity impacts</t>
  </si>
  <si>
    <t>101-5</t>
  </si>
  <si>
    <t>Locations with biodiversity impacts</t>
  </si>
  <si>
    <t>Refer to 'TNFD' tab</t>
  </si>
  <si>
    <t>101-6</t>
  </si>
  <si>
    <t>Direct drivers of biodiversity loss</t>
  </si>
  <si>
    <t>101-7</t>
  </si>
  <si>
    <t>Changes to the state of biodiversity</t>
  </si>
  <si>
    <t>101-8</t>
  </si>
  <si>
    <t>Ecosystem services</t>
  </si>
  <si>
    <t>Refer to 'Natural Capital' tab.</t>
  </si>
  <si>
    <t>GRI 102: Climate Change</t>
  </si>
  <si>
    <t>102-1</t>
  </si>
  <si>
    <t>Transition plan for climate change mitigation</t>
  </si>
  <si>
    <t>Refer to 'Net Zero Transition Plan' on page 42 of the annual report and accounts 2025/26</t>
  </si>
  <si>
    <t>102-2</t>
  </si>
  <si>
    <t>Climate change adaptation plan</t>
  </si>
  <si>
    <t>102-4</t>
  </si>
  <si>
    <t>GHG emissions reduction targets and progress</t>
  </si>
  <si>
    <t>Refer to 'Our Climate Change Targets' on page 49 of the annual report and accounts 2025/26</t>
  </si>
  <si>
    <t>102-5</t>
  </si>
  <si>
    <t>Scope 1 GHG emissions</t>
  </si>
  <si>
    <t xml:space="preserve">Refer to 'Environment' tab. </t>
  </si>
  <si>
    <t>102-6</t>
  </si>
  <si>
    <t>Scope 2 GHG emissions</t>
  </si>
  <si>
    <t>102-7</t>
  </si>
  <si>
    <t>Scope 3 GHG emissions</t>
  </si>
  <si>
    <t>102-8</t>
  </si>
  <si>
    <t>GHG emissions intensity</t>
  </si>
  <si>
    <t>GRI 103: Energy</t>
  </si>
  <si>
    <t>103-1</t>
  </si>
  <si>
    <t>Energy policies and commitments</t>
  </si>
  <si>
    <t>Refer to 'Report on Energy' on page 52 of the annual report and accounts 2025/26.</t>
  </si>
  <si>
    <t>103-2</t>
  </si>
  <si>
    <t>Energy consumption and self-generation within the organisation</t>
  </si>
  <si>
    <t>103-3</t>
  </si>
  <si>
    <t>Upstream and downstream energy consumption</t>
  </si>
  <si>
    <t>103-4</t>
  </si>
  <si>
    <t>Energy intensity</t>
  </si>
  <si>
    <t>103-5</t>
  </si>
  <si>
    <t>Reduction in energy consumption</t>
  </si>
  <si>
    <t>GRI 201: Economic Performance</t>
  </si>
  <si>
    <t>201-1</t>
  </si>
  <si>
    <t>Direct economic value generated and distributed</t>
  </si>
  <si>
    <t>Refer to 'Chief Financial Officer's Review' on pages 57 to 63 of the annual report and accounts 2025/26.</t>
  </si>
  <si>
    <t>201-2</t>
  </si>
  <si>
    <t>Financial implications and other risks and opportunities due to climate change</t>
  </si>
  <si>
    <t>Refer to 'Taskforce on Climate-related Financial Disclosures (TCFD)' on page 41 of the annual report and accounts 2025/26.</t>
  </si>
  <si>
    <t>201-3</t>
  </si>
  <si>
    <t>Defined benefit plan obligations and other retirement plans</t>
  </si>
  <si>
    <t>Refer to 'Company Remuneration at Severn Trent' on page 131 of the annual report and accounts 2025/26.</t>
  </si>
  <si>
    <t>201-4</t>
  </si>
  <si>
    <t>Financial assistance received from Government</t>
  </si>
  <si>
    <t xml:space="preserve">Refer to note 46 (Alternative Performance Measures) on page 215-217 of the annual report and accounts 2025/26. </t>
  </si>
  <si>
    <t>GRI 202: Market Presence</t>
  </si>
  <si>
    <t>202-1</t>
  </si>
  <si>
    <t>Ratios of standard entry level wage by gender compared to local minimum wage</t>
  </si>
  <si>
    <t>202-2</t>
  </si>
  <si>
    <t>Proportion of senior management hired from the local community</t>
  </si>
  <si>
    <t xml:space="preserve">Refer to 'Diversity' section of the 'Social' tab. </t>
  </si>
  <si>
    <t>GRI 203: Indirect Economic Impacts</t>
  </si>
  <si>
    <t>203-1</t>
  </si>
  <si>
    <t>Infrastructure investments and services supported</t>
  </si>
  <si>
    <r>
      <t xml:space="preserve">In December 2024 the government and our regulator, OFWAT, approved our plans for 2025-30, rating them as ‘outstanding’. Our plans will transform our region and the way we serve more than 4.6 million customers. Refer to </t>
    </r>
    <r>
      <rPr>
        <i/>
        <u/>
        <sz val="11"/>
        <color rgb="FF003E52"/>
        <rFont val="Calibri"/>
        <family val="2"/>
        <scheme val="minor"/>
      </rPr>
      <t>https://www.stwater.co.uk/about-us/our-plans-2025-2030/</t>
    </r>
    <r>
      <rPr>
        <sz val="11"/>
        <color rgb="FF003E52"/>
        <rFont val="Calibri"/>
        <family val="2"/>
        <scheme val="minor"/>
      </rPr>
      <t xml:space="preserve"> for further information. </t>
    </r>
  </si>
  <si>
    <t>203-2</t>
  </si>
  <si>
    <t>Significant indirect economic impacts</t>
  </si>
  <si>
    <t>GRI 204: Procurement Practices</t>
  </si>
  <si>
    <t>204-1</t>
  </si>
  <si>
    <t>Proportion of spending on local suppliers</t>
  </si>
  <si>
    <t xml:space="preserve">Refer to 'Financial' section of the 'Governance' tab. </t>
  </si>
  <si>
    <t>GRI 205: Anti-corruption</t>
  </si>
  <si>
    <t>205-1</t>
  </si>
  <si>
    <t>Operations assessed for risks related to corruption</t>
  </si>
  <si>
    <t xml:space="preserve">Refer to 'Human rights, anti-corruption and anti-bribery' on page 87 of the annual report and accounts 2025/26. </t>
  </si>
  <si>
    <t>205-2</t>
  </si>
  <si>
    <t>Communication and training about anti-corruption policies and procedures</t>
  </si>
  <si>
    <t xml:space="preserve">Refer to 'Policies' section of the 'Governance' tab. </t>
  </si>
  <si>
    <t>205-3</t>
  </si>
  <si>
    <t>Confirmed incidents of corruption and actions taken</t>
  </si>
  <si>
    <t xml:space="preserve">Refer to 'General Governance' section of the 'Governance' tab. </t>
  </si>
  <si>
    <t>GRI 206: Anti-competitive Behaviour</t>
  </si>
  <si>
    <t>206-1</t>
  </si>
  <si>
    <t>Legal actions for anti-competitive behaviour, anti-trust, and monopoly practices</t>
  </si>
  <si>
    <r>
      <rPr>
        <sz val="11"/>
        <color rgb="FF003E52"/>
        <rFont val="Calibri"/>
        <family val="2"/>
        <scheme val="minor"/>
      </rPr>
      <t xml:space="preserve">Refer to our </t>
    </r>
    <r>
      <rPr>
        <u/>
        <sz val="11"/>
        <color rgb="FF003E52"/>
        <rFont val="Calibri"/>
        <family val="2"/>
        <scheme val="minor"/>
      </rPr>
      <t>Group Competition and Competitive Information Policy</t>
    </r>
  </si>
  <si>
    <t>GRI 207: Tax</t>
  </si>
  <si>
    <t>207-1</t>
  </si>
  <si>
    <t>Approach to tax</t>
  </si>
  <si>
    <r>
      <rPr>
        <sz val="11"/>
        <color rgb="FF003E52"/>
        <rFont val="Calibri"/>
        <family val="2"/>
        <scheme val="minor"/>
      </rPr>
      <t xml:space="preserve">Refer to </t>
    </r>
    <r>
      <rPr>
        <u/>
        <sz val="11"/>
        <color rgb="FF003E52"/>
        <rFont val="Calibri"/>
        <family val="2"/>
        <scheme val="minor"/>
      </rPr>
      <t>Our Tax Strategy</t>
    </r>
  </si>
  <si>
    <t>207-2</t>
  </si>
  <si>
    <t>Tax governance, control, and risk management</t>
  </si>
  <si>
    <t>207-3</t>
  </si>
  <si>
    <t>Stakeholder engagement and management of concerns related to tax</t>
  </si>
  <si>
    <t>207-4</t>
  </si>
  <si>
    <t>Country-by-country reporting</t>
  </si>
  <si>
    <r>
      <t xml:space="preserve">Refer to </t>
    </r>
    <r>
      <rPr>
        <u/>
        <sz val="11"/>
        <color rgb="FF003E52"/>
        <rFont val="Calibri"/>
        <family val="2"/>
        <scheme val="minor"/>
      </rPr>
      <t>Our Tax Strategy</t>
    </r>
  </si>
  <si>
    <t>GRI 301: Materials</t>
  </si>
  <si>
    <t>301-1</t>
  </si>
  <si>
    <t>Materials used by weight or volume</t>
  </si>
  <si>
    <t>301-2</t>
  </si>
  <si>
    <t>Recycled input materials used</t>
  </si>
  <si>
    <t>301-3</t>
  </si>
  <si>
    <t>Reclaimed products and their packaging materials</t>
  </si>
  <si>
    <t>GRI 303: Water and Effluents</t>
  </si>
  <si>
    <t>303-1</t>
  </si>
  <si>
    <t>Interactions with water as a shared resource</t>
  </si>
  <si>
    <r>
      <t>Refer to our Water Resources Management Plan</t>
    </r>
    <r>
      <rPr>
        <vertAlign val="superscript"/>
        <sz val="11"/>
        <color rgb="FF003E52"/>
        <rFont val="Calibri"/>
        <scheme val="minor"/>
      </rPr>
      <t>1</t>
    </r>
    <r>
      <rPr>
        <sz val="11"/>
        <color rgb="FF003E52"/>
        <rFont val="Calibri"/>
        <scheme val="minor"/>
      </rPr>
      <t>.</t>
    </r>
  </si>
  <si>
    <t>303-2</t>
  </si>
  <si>
    <t>Management of water discharge-related impacts</t>
  </si>
  <si>
    <r>
      <t>Refer to our Drainage and Waste Water Management Plan</t>
    </r>
    <r>
      <rPr>
        <vertAlign val="superscript"/>
        <sz val="11"/>
        <color rgb="FF003E52"/>
        <rFont val="Calibri"/>
        <family val="2"/>
        <scheme val="minor"/>
      </rPr>
      <t>2</t>
    </r>
    <r>
      <rPr>
        <sz val="11"/>
        <color rgb="FF003E52"/>
        <rFont val="Calibri"/>
        <family val="2"/>
        <scheme val="minor"/>
      </rPr>
      <t>.</t>
    </r>
  </si>
  <si>
    <t>303-3</t>
  </si>
  <si>
    <t>303-4</t>
  </si>
  <si>
    <t>Water discharge</t>
  </si>
  <si>
    <t>GRI 306: Waste</t>
  </si>
  <si>
    <t>306-1</t>
  </si>
  <si>
    <t>Waste generation and significant waste-related impacts</t>
  </si>
  <si>
    <r>
      <t>Refer to the 'Waste Management' webpage on the Severn Trent plc website</t>
    </r>
    <r>
      <rPr>
        <vertAlign val="superscript"/>
        <sz val="11"/>
        <color rgb="FF003E52"/>
        <rFont val="Calibri"/>
        <family val="2"/>
        <scheme val="minor"/>
      </rPr>
      <t>7</t>
    </r>
    <r>
      <rPr>
        <sz val="11"/>
        <color rgb="FF003E52"/>
        <rFont val="Calibri"/>
        <family val="2"/>
        <scheme val="minor"/>
      </rPr>
      <t>.</t>
    </r>
  </si>
  <si>
    <t>306-2</t>
  </si>
  <si>
    <t>Management of significant waste-related impacts</t>
  </si>
  <si>
    <t>306-3</t>
  </si>
  <si>
    <t>Waste generated</t>
  </si>
  <si>
    <t>306-4</t>
  </si>
  <si>
    <t>Waste diverted from disposal</t>
  </si>
  <si>
    <t>306-5</t>
  </si>
  <si>
    <t>Waste directed to disposal</t>
  </si>
  <si>
    <t>GRI 308: Supplier Environmental Assessment</t>
  </si>
  <si>
    <t>308-1</t>
  </si>
  <si>
    <t>New suppliers that were screened using environmental criteria</t>
  </si>
  <si>
    <t>308-2</t>
  </si>
  <si>
    <t>Negative environmental impacts in the supply chain and actions taken</t>
  </si>
  <si>
    <t>100% of suppliers are assessed against environmental criteria at tender through besoke supplier selection questions.
We ensure our suppliers are adhering to our expectations to prevent negative environmental impacts through a number of routes. Firstly, our internal Supplier Spotlight process enables internal personnel to flag concerns or challenges with specific suppliers on a range of topics, including environmental impacts. Secondly, since 2021 we have utilised the EcoVadis assessment platform to independently assesses and rate individual high-impact suppliers on their environmental and social performance.
The output of our assessments allows the Contract Management team to identify the potential negative environmental impacts, and the tangible opportunities to improve environmental performance through supplier-specific corrective action plans. 
It is uncommon that suppliers are identified as harming or failing to prevent a negative impact on the environment. When necessary we have processes in place to work in conjunction with suppliers to develop corrective action plans. 
No contracts or supplier relationships have been terminated due to negative environmental impacts. We aim to work with suppliers to build capability and work collaboratively to ensure negative impacts are mitigated, and avoided from the offset. 
Further, we continue to partner with the Supply Chain Sustainability School and hold supplier on boarding events, 1:1 engagement, and training events to continue to raise awareness of potential negative environmental impacts and work collaboratively to mitigate this risk and identify opportunities to improve.</t>
  </si>
  <si>
    <t>GRI 401: Employment</t>
  </si>
  <si>
    <t>401-1</t>
  </si>
  <si>
    <t>New employee hires and employee turnover</t>
  </si>
  <si>
    <t>401-2</t>
  </si>
  <si>
    <t>Benefits provided to full-time employees that are not provided to temporary or part-time employees</t>
  </si>
  <si>
    <t>All employees, permanent and fixed term contract (whether full-time or part-time) are entitled to annual leave, life-cover, pension scheme membership, flexible benefits, recognition scheme, standard allowances, sick-leave, parental and maternity leave and Sharesave. Whilst fixed term contractors are not specifically excluded from career breaks there is an eligibility criteria that employees must have 5 years’ service so this will preclude most / all FTC employees</t>
  </si>
  <si>
    <t>401-3</t>
  </si>
  <si>
    <t>Parental leave</t>
  </si>
  <si>
    <t>GRI 402: Labor/Management Relations</t>
  </si>
  <si>
    <t>402-1</t>
  </si>
  <si>
    <t>Minimum notice periods regarding operational changes</t>
  </si>
  <si>
    <t>We abide by the legal requirements and in most cases exceed them dependant on the level of change.</t>
  </si>
  <si>
    <t>GRI 403: Occupational Health and Safety</t>
  </si>
  <si>
    <t>403-1</t>
  </si>
  <si>
    <t>Occupational health and safety management system</t>
  </si>
  <si>
    <t>Our occupational health and safety management system for STW and HD is not currently accredited, however it is based on a legislation-focused best practise framework.
The health and safety management system for Green Power and Severn Trent Services are both accredited. 
For further details, refer to our Group Health Safety and Wellbeing Policy at https://www.severntrent.com/content/dam/stw/ST_Corporate/severn-trent-policies/2023-documents/Group-Health-Safety-and-Wellbeing-Policy-V2.pdf</t>
  </si>
  <si>
    <t>403-2</t>
  </si>
  <si>
    <t>Hazard identification, risk assessment, and incident investigation</t>
  </si>
  <si>
    <t xml:space="preserve">To enable us to track, monitor and identify areas for improvements all workers can report hazards and unsafe behaviours using the company reporting system, Safety Net, which is simple to use and easy to access on all desktop and mobile internet devices. Detailed guidance is available on our Company Intranet to ensure all those using Safety Net are competent to do so.
We encourage a culture where all employees positively embrace and share safe behaviours and we promote a strictly no blame culture – the purpose of reporting incidents is to identify root causes, learn lessons and avoid reoccurrences. 
The Health, Safety &amp; Wellbeing (HSW) Performance and Reporting team is accountable for analysing HSW data, identifying trends and areas for continuous improvement, then providing insight to the business. 
We take an eight-step approach to investigations: 
Step 1 – create a Safety Alert 
Step 2 – gather evidence
Step 3 – create a timeline of events
Step 4 – undertake Root Cause Analysis 
Step 5 – assign and carry out actions
Step 6 – update Safety Net records
Step 7 – communicate and finally 
Step 8 – investigation review and sign off.
</t>
  </si>
  <si>
    <t>403-3</t>
  </si>
  <si>
    <t>Occupational health services</t>
  </si>
  <si>
    <t>Occupational Health services is the responsibility of the Human Resources function. 
For further details, refer to our Group Health Safety and Wellbeing Policy.</t>
  </si>
  <si>
    <t>403-4</t>
  </si>
  <si>
    <t>Worker participation, consultation, and communication on occupational health and safety</t>
  </si>
  <si>
    <t>Everyone at Severn Trent can help create a safe working environment. HSW is a responsibility shared by everyone.
All employees can raise a concern, suggestion or improvement opportunity with; the HSW team, line manager, senior executive or via the independent whistleblowing helpline. 
The H&amp;S teams within each group company/subsidiary ensure the occupational health and safety management system is fit-for-purpose.</t>
  </si>
  <si>
    <t>403-5</t>
  </si>
  <si>
    <t>Worker training on occupational health and safety</t>
  </si>
  <si>
    <t xml:space="preserve">Each group company/subsidiary has developed and implemented a suite of H&amp;S Standards which detail the specific training that is required for employees to help them understand the hazards, risks and controls for a particular hazard. These are also detailed in associated Toolbox Talks, risk assessments, management guidance documents, Safe Systems of Work and other supporting documents.  </t>
  </si>
  <si>
    <t>403-6</t>
  </si>
  <si>
    <t>Promotion of worker health</t>
  </si>
  <si>
    <t>We continue to raise awareness of the different types of support available to employees and have a team of dedicated Mental Health First Aiders and Champions, who wear yellow lanyards to be easily identifiable and are available to provide in-the-moment support. We recognise that in-house support may not be the right answer for everyone, and as such we continue to promote the support available via our Employee Assistance Programme. This is a confidential service available 24 hours a day for emotional, legal or career support. It is also available to spouses or partners, and any dependants between the ages of 16 and 25.</t>
  </si>
  <si>
    <t>403-7</t>
  </si>
  <si>
    <t>Prevention and mitigation of occupational health and safety impacts directly linked by business relationships</t>
  </si>
  <si>
    <t>In order to achieve our ambition that no one gets hurt or made unwell by what we do, we are working towards key HSW objectives. Within our STW HSW Framework these objectives are:
– We understand our people and asset risks and controls 
– Our people are fit for work and our assets are fit for purpose
– Our people are competent to work
– Our people and assets are working safely
– We have adequate oversight of people and assets
– We are learning from our work and fixing problems</t>
  </si>
  <si>
    <t>403-8</t>
  </si>
  <si>
    <t>Workers covered by an occupational health and safety management system</t>
  </si>
  <si>
    <t>Our Group Health, Safety and Wellbeing Policy applies to anyone employed by, or is who carries out work on behalf of Severn Trent Plc and extends to any Severn Trent group company, employees, contractors, temporary staff and agency workers.
Each of the subsidiary companies within Severn Trent Group is expected to design and implement a health and safety management system which will apply to the managers and employees within each company. 
Specifically for contractors, these would be sourced, approved and appointed in line with specific procedures relating to the management of contractors and suppliers. As part of those processes, the risk assessments, method statements and working practices of the contract organisations would be reviewed to ensure they would address any hazards that could be encountered when working on Severn Trent sites or on behalf of Severn Trent.
For further details, refer to our Group Health Safety and Wellbeing Policy.</t>
  </si>
  <si>
    <t>403-9</t>
  </si>
  <si>
    <t>Work-related injuries</t>
  </si>
  <si>
    <t xml:space="preserve">Refer to 'Social' tab. </t>
  </si>
  <si>
    <t>403-10</t>
  </si>
  <si>
    <t>Work-related ill health</t>
  </si>
  <si>
    <t>GRI 404: Training and Education</t>
  </si>
  <si>
    <t>404-1</t>
  </si>
  <si>
    <t>Average hours of training per year per employee</t>
  </si>
  <si>
    <t xml:space="preserve">See 'Workforce' section of the 'Social' tab. </t>
  </si>
  <si>
    <t>404-2</t>
  </si>
  <si>
    <t>Programs for upgrading employee skills and transition assistance programs</t>
  </si>
  <si>
    <t xml:space="preserve">Refer to 'Caring for People in our Region' on pages 19 to 23 of the annual report and accounts 2025/26. </t>
  </si>
  <si>
    <t>404-3</t>
  </si>
  <si>
    <t>Percentage of employees receiving regular performance and career development reviews</t>
  </si>
  <si>
    <t>All employees are able to have regular performance and career development reviews, in line with our performance management approach, Inspiring Great Performance.</t>
  </si>
  <si>
    <t>GRI 405: Diversity and Equal Opportunity</t>
  </si>
  <si>
    <t>405-1</t>
  </si>
  <si>
    <t>Diversity of governance bodies and employees</t>
  </si>
  <si>
    <t xml:space="preserve">Refer to 'Governance' tab. </t>
  </si>
  <si>
    <t>405-2</t>
  </si>
  <si>
    <t>Ratio of basic salary and remuneration of women to men</t>
  </si>
  <si>
    <t>GRI 406: Non-discrimination</t>
  </si>
  <si>
    <t>406-1</t>
  </si>
  <si>
    <t>Incidents of discrimination and corrective actions taken</t>
  </si>
  <si>
    <t xml:space="preserve">We have a zero tolerance approach to all types of discrimination and Our employees have our 'Speak Up' mechanism to report any form of discrimination they receive or see. </t>
  </si>
  <si>
    <t>GRI 407: Freedom of Association and Collective Bargaining</t>
  </si>
  <si>
    <t>407-1</t>
  </si>
  <si>
    <t>Operations and suppliers in which the right to freedom of association and collective bargaining may be at risk</t>
  </si>
  <si>
    <t>We actively seek to promote positive co-operation between employees, our management team and recognised Trade Unions, ensuring all groups are represented in any major change initiative. We meet with our Trade Unions on a quarterly basis at the Company Forum, and see mutual benefit in sharing information with our colleagues and seek their feedback and suggestions.</t>
  </si>
  <si>
    <t>GRI 409: Forced or Compulsory Labor</t>
  </si>
  <si>
    <t>409-1</t>
  </si>
  <si>
    <t>Operations and suppliers at significant risk for incidents of forced or compulsory labour</t>
  </si>
  <si>
    <t>Refer '2025 Anti-Slavery and Human Trafficking Statement'</t>
  </si>
  <si>
    <t>GRI 413: Local Communities</t>
  </si>
  <si>
    <t>413-1</t>
  </si>
  <si>
    <t>Operations with local community engagement, impact assessments, and development programs</t>
  </si>
  <si>
    <t>We offer different channels of communication to suit our customers’ and local communities needs and our dedicated Care and Assistance Team are trained to provide the extra help that may be needed. We also have a team of partnership specialists embedded across our communities to help increase awareness and support customers who may struggle to communicate with us over the phone or online.</t>
  </si>
  <si>
    <t>413-2</t>
  </si>
  <si>
    <t>Operations with significant actual and potential negative impacts on local communities</t>
  </si>
  <si>
    <t xml:space="preserve">Refer 'Double Materiality Assessment Overview' on page 30 of 2025/26 ARA. </t>
  </si>
  <si>
    <t>GRI 414: Supplier Social Assessment</t>
  </si>
  <si>
    <t>414-1</t>
  </si>
  <si>
    <t>New suppliers that were screened using social criteria</t>
  </si>
  <si>
    <t>100% of suppliers are assessed against social criteria at tender. 
Since 2023 we have utilised our ‘Relevancy Matrix’ tool to highlight environmental and social impacts most relevant to key supplier categories and industries These impact areas are then are considered and addressed within the supplier selection process to ensure the most capable supplied is selected.</t>
  </si>
  <si>
    <t>414-2</t>
  </si>
  <si>
    <t>Negative social impacts in the supply chain and actions taken</t>
  </si>
  <si>
    <t xml:space="preserve">100% of suppliers are assessed against social criteria at tender through besoke supplier selection questions.
We ensure our suppliers are adhering to our expectations to prevent negative social impacts through a number of routes. Firstly, our internal Supplier Spotlight process enables internal personnel to flag concerns or challenges with specific suppliers on a range of topics, including social impacts. Secondly, since 2021 we have utilised the EcoVadis assessment platform to independently assesses and rate individual high-impact suppliers on their environmental and social performance. Further, information about the procedures in place to assess, mitigate and prevent modern slavery and protect worker welfare can be found in our Modern Slavery Statement.  
It is uncommon that suppliers are identified as harming or failing to prevent a negative social impact. When necessary we have processes in place to work in conjunction with suppliers to develop corrective action plans.
No contracts or supplier relationships have been terminated due to negative social impacts. We aim to work with suppliers to build capabaility and work collaboratively to ensure negative impacts are mitigated and addressed.  
Further, we continue to partner with the Supply Chain Sustainability School and hold supplier onboarding events, 1:1 engagement, and training events to continue to raise awareness of potential negative environmental and social impacts and work collaboratively to mitigate this risk and identify opportunities to improve.  </t>
  </si>
  <si>
    <t>GRI 415: Public Policy</t>
  </si>
  <si>
    <t>415-1</t>
  </si>
  <si>
    <t>Political contributions</t>
  </si>
  <si>
    <t>Severn Trent’s policy is not to make any donations for political purposes. Refer "Contributions for political purposes" to page 154 of 2025/26 ARA.</t>
  </si>
  <si>
    <t>GRI 416: Customer Health and Safety</t>
  </si>
  <si>
    <t>416-2</t>
  </si>
  <si>
    <t>Incidents of non-compliance concerning the health and safety impacts of products and services</t>
  </si>
  <si>
    <t>GRI 418: Customer Privacy</t>
  </si>
  <si>
    <t>418-1</t>
  </si>
  <si>
    <t>Substantiated complaints concerning breaches of customer privacy and losses of customer data</t>
  </si>
  <si>
    <t>Severn Trent PLC are committed to protecting your privacy and complying with the provisions of the General Data Protection Regulation (2016/679)</t>
  </si>
  <si>
    <r>
      <rPr>
        <vertAlign val="superscript"/>
        <sz val="9"/>
        <color rgb="FF003E52"/>
        <rFont val="Calibri"/>
        <scheme val="minor"/>
      </rPr>
      <t xml:space="preserve">1 </t>
    </r>
    <r>
      <rPr>
        <sz val="9"/>
        <color rgb="FF003E52"/>
        <rFont val="Calibri"/>
        <scheme val="minor"/>
      </rPr>
      <t>Read our Severn Trent Water and Hafren Dyfrdwy Water Resources Management Plan online at www.severntrent.com/about-us/our-plans/water-resources-management-plan/dwrmp24-draft-documents/ and https://www.hdcymru.co.uk/about-us/plan-and-strategy/water-resource-planning/draft-wrmp-24/</t>
    </r>
  </si>
  <si>
    <r>
      <rPr>
        <vertAlign val="superscript"/>
        <sz val="9"/>
        <color rgb="FF003E52"/>
        <rFont val="Calibri"/>
        <scheme val="minor"/>
      </rPr>
      <t xml:space="preserve">2 </t>
    </r>
    <r>
      <rPr>
        <sz val="9"/>
        <color rgb="FF003E52"/>
        <rFont val="Calibri"/>
        <scheme val="minor"/>
      </rPr>
      <t>Read our Severn Trent Water and Hafren Dyfrdwy Drainage and Wastewater Management Plan online at www.severntrent.com/about-us/our-plans/drainage-wastewater-management-plan/ and https://www.hdcymru.co.uk/about-us/plan-and-strategy/drainage-and-wastewater-management-plan/</t>
    </r>
  </si>
  <si>
    <r>
      <rPr>
        <vertAlign val="superscript"/>
        <sz val="9"/>
        <color rgb="FF003E52"/>
        <rFont val="Calibri"/>
        <scheme val="minor"/>
      </rPr>
      <t>3</t>
    </r>
    <r>
      <rPr>
        <sz val="9"/>
        <color rgb="FF003E52"/>
        <rFont val="Calibri"/>
        <scheme val="minor"/>
      </rPr>
      <t xml:space="preserve"> Read our Severn Trent Water and Hafren Dyfrdwy Annual Performance Reports online at www.stwater.co.uk/regulatory-library/regulatory-library-documents/ and 
www.hdcymru.co.uk/regulatory-library/regulatory-library/ .</t>
    </r>
  </si>
  <si>
    <r>
      <rPr>
        <vertAlign val="superscript"/>
        <sz val="9"/>
        <color rgb="FF003E52"/>
        <rFont val="Calibri"/>
        <family val="2"/>
        <scheme val="minor"/>
      </rPr>
      <t>4</t>
    </r>
    <r>
      <rPr>
        <sz val="9"/>
        <color rgb="FF003E52"/>
        <rFont val="Calibri"/>
        <family val="2"/>
        <scheme val="minor"/>
      </rPr>
      <t xml:space="preserve"> Our planned improvements webpage can be found online at www.stwater.co.uk/in-my-area/planned-improvements/</t>
    </r>
  </si>
  <si>
    <r>
      <rPr>
        <vertAlign val="superscript"/>
        <sz val="9"/>
        <color rgb="FF003E52"/>
        <rFont val="Calibri"/>
        <family val="2"/>
        <scheme val="minor"/>
      </rPr>
      <t>5</t>
    </r>
    <r>
      <rPr>
        <sz val="9"/>
        <color rgb="FF003E52"/>
        <rFont val="Calibri"/>
        <family val="2"/>
        <scheme val="minor"/>
      </rPr>
      <t xml:space="preserve"> Our Complaints process can be viewed online at www.stwater.co.uk/content/dam/stw/tier2_helpandcontacts/Severn%20Trent%20Complaints%20Procedure.pdf</t>
    </r>
  </si>
  <si>
    <r>
      <rPr>
        <vertAlign val="superscript"/>
        <sz val="9"/>
        <color rgb="FF003E52"/>
        <rFont val="Calibri"/>
        <family val="2"/>
      </rPr>
      <t>6</t>
    </r>
    <r>
      <rPr>
        <sz val="9"/>
        <color rgb="FF003E52"/>
        <rFont val="Calibri"/>
        <family val="2"/>
      </rPr>
      <t xml:space="preserve"> Find the DWI Annual Report online at www.dwi.gov.uk/what-we-do/annual-report/</t>
    </r>
  </si>
  <si>
    <r>
      <rPr>
        <vertAlign val="superscript"/>
        <sz val="9"/>
        <color rgb="FF003E52"/>
        <rFont val="Calibri"/>
        <family val="2"/>
      </rPr>
      <t xml:space="preserve">7 </t>
    </r>
    <r>
      <rPr>
        <sz val="9"/>
        <color rgb="FF003E52"/>
        <rFont val="Calibri"/>
        <family val="2"/>
      </rPr>
      <t>Read our Waste Management information online at https://www.severntrent.com/sustainability-strategy/environment/waste-management/</t>
    </r>
  </si>
  <si>
    <r>
      <rPr>
        <vertAlign val="superscript"/>
        <sz val="9"/>
        <color rgb="FF003E52"/>
        <rFont val="Calibri"/>
        <family val="2"/>
      </rPr>
      <t>8</t>
    </r>
    <r>
      <rPr>
        <sz val="9"/>
        <color rgb="FF003E52"/>
        <rFont val="Calibri"/>
        <family val="2"/>
      </rPr>
      <t>Read our Biodiversity Strategy and Action Plan online at https://www.stwater.co.uk/content/dam/stw/about_us/biodiversity/biodiversity-strategy-and-action-plan.pdf</t>
    </r>
  </si>
  <si>
    <t>The Sustainability Accounting and Standards Board (SASB)</t>
  </si>
  <si>
    <t>The SASB voluntary reporting standards are designed to enable the disclosure of company sustainability information in a clear and consistent manner so that it can be used by investors and other stakeholders. Unless stated otherwise, the period covered is the fiscal year 1 April 2025 to 31 March 2026 and all data/information is related to Severn Trent Plc.  We have carried out a review against Water Utilities &amp; Services Sustainability Accounting Standard, IF-WU, Version 2023-12.</t>
  </si>
  <si>
    <t>Topic</t>
  </si>
  <si>
    <t>Accounting Metric</t>
  </si>
  <si>
    <t>Unit of Measurement</t>
  </si>
  <si>
    <t>Energy Management</t>
  </si>
  <si>
    <t>IF-WU-130a.1</t>
  </si>
  <si>
    <t>(1) Total energy consumed</t>
  </si>
  <si>
    <t>Quantitative</t>
  </si>
  <si>
    <t>(2) percentage grid electricity</t>
  </si>
  <si>
    <t>(3) percentage renewable</t>
  </si>
  <si>
    <t xml:space="preserve">Distribution Network Efficiency </t>
  </si>
  <si>
    <t>IF-WU-140a.1</t>
  </si>
  <si>
    <t>Water main replacement rate</t>
  </si>
  <si>
    <t>Number of repairs per 1,000km</t>
  </si>
  <si>
    <t>Refer to our 2025/26 Annual Performance Reports.</t>
  </si>
  <si>
    <t>IF-WU-140a.2</t>
  </si>
  <si>
    <t>Volume of non-revenue real water losses</t>
  </si>
  <si>
    <t>Effluent Quality 
Management</t>
  </si>
  <si>
    <t>F-WU-140b.1</t>
  </si>
  <si>
    <t>Number of incidents of non-compliance associated with water effluent quality permits, standards, and regulations</t>
  </si>
  <si>
    <t>IF-WU-140b.2</t>
  </si>
  <si>
    <t>Discussion of strategies to manage effluents of emerging concern</t>
  </si>
  <si>
    <t>Qualitative</t>
  </si>
  <si>
    <t>Narrative</t>
  </si>
  <si>
    <t>Refer to our Drainage and Wastewater Management Plan4.</t>
  </si>
  <si>
    <t>Water 
Affordability &amp; 
Access</t>
  </si>
  <si>
    <t>IF-WU-240a.1</t>
  </si>
  <si>
    <t>Average retail water rate for (1) residential, (2) commercial, and (3) industrial customers</t>
  </si>
  <si>
    <t>Refer to 'Scheme of Charges' section of our regulatory library webpages1.</t>
  </si>
  <si>
    <t xml:space="preserve"> IF-WU-240a.3</t>
  </si>
  <si>
    <t>Number of residential customer water disconnections for non-payment, percentage reconnected within 30 days</t>
  </si>
  <si>
    <t>We do not disconnect household customers for non-payment of bills.</t>
  </si>
  <si>
    <t>IF-WU-240a.4</t>
  </si>
  <si>
    <t>Discussion of impact of external factors on customer affordability of water, including the economic conditions of the service territory</t>
  </si>
  <si>
    <t>Refer to 'Supporting our customers' on page 21 of the annual report and accounts 2025/26.</t>
  </si>
  <si>
    <t>Drinking Water 
Quality</t>
  </si>
  <si>
    <t>IF-WU-250a.1</t>
  </si>
  <si>
    <t xml:space="preserve">Number of incidents of non-compliance associated with drinking water quality standards and regulations </t>
  </si>
  <si>
    <t xml:space="preserve">Refer to 'Unplanned Outage' on page 16 of the annual report and accounts 2025/26. </t>
  </si>
  <si>
    <t>IF-WU-250a.2</t>
  </si>
  <si>
    <t>Discussion of strategies to manage drinking water contaminants of emerging concern</t>
  </si>
  <si>
    <t>Refer to 'Emerging and Topical Risk Themes' on page 66 of the annual report and accounts 2025/26.</t>
  </si>
  <si>
    <t>End-Use 
Efficiency</t>
  </si>
  <si>
    <t xml:space="preserve"> IF-WU-420a.1</t>
  </si>
  <si>
    <t>Percentage of water utility revenue from rate structures designed to promote conservation and revenue resilience_x000D_</t>
  </si>
  <si>
    <t>IF-WU-420a.2</t>
  </si>
  <si>
    <t>Customer water savings from efficiency measures, by market</t>
  </si>
  <si>
    <t>Number (TBC)</t>
  </si>
  <si>
    <t>Refer to our 2025/26 Annual Performance Reports. 
Note: We report the number of people who have agreed to change their behaviour as a result of our educational activities. Our reporting outlines the average amount of water used by each person that lives in a household property (litres per head per day), reported as a three-year average.</t>
  </si>
  <si>
    <t>Water Supply 
Resilience</t>
  </si>
  <si>
    <t>IF-WU-440a.1</t>
  </si>
  <si>
    <t>Total water sourced from regions with High or Extremely High Baseline Water Stress, percentage purchased from a third party</t>
  </si>
  <si>
    <t>Refer to the EA Water Scarcity Strategy Report (WSSR)2.</t>
  </si>
  <si>
    <t>IF-WU-440a.2</t>
  </si>
  <si>
    <t xml:space="preserve">Volume of recycled water delivered to customers </t>
  </si>
  <si>
    <t>IF-WU-440a.3</t>
  </si>
  <si>
    <t>Discussion of strategies to manage risks associated with the quality and availability of water resources</t>
  </si>
  <si>
    <t>Refer to our Water Resources Management Plan5.</t>
  </si>
  <si>
    <t>Network 
Resiliency &amp; 
Impacts of 
Climate Change</t>
  </si>
  <si>
    <t>IF-WU-450a.1</t>
  </si>
  <si>
    <t>Wastewater treatment capacity located in 100-year flood zones</t>
  </si>
  <si>
    <t>IF-WU-450a.2</t>
  </si>
  <si>
    <t>1) Number and (2) volume of sanitary sewer overflows (SSO), (3) percentage of volume recovered</t>
  </si>
  <si>
    <t>Refer to our Event Duration Monitor (EDM) webpage3.</t>
  </si>
  <si>
    <t>IF-WU-450a.3</t>
  </si>
  <si>
    <t>(1) Number of unplanned service disruptions, and (2) customers affected, each by duration category</t>
  </si>
  <si>
    <t xml:space="preserve">Refer to 'Water Supply Interruptions' on page 12 of the annual report and accounts 2025/26. </t>
  </si>
  <si>
    <t>IF-WU-450a.4</t>
  </si>
  <si>
    <t>Description of efforts to identify and manage risks and opportunities related to the impact of climate change on distribution and wastewater infrastructure</t>
  </si>
  <si>
    <t>Refer to 'Climate and Nature Risk Management' on page 36 of the annual report and accounts 2025/26 or our Drainage and Wastewater Management Plan4 and Water Resources Management Plan5.</t>
  </si>
  <si>
    <t>Activity Metrics</t>
  </si>
  <si>
    <t>IF-WU-000.A</t>
  </si>
  <si>
    <t>Number of: (1) residential, (2) commercial, and (3) industrial customers served, by service provided</t>
  </si>
  <si>
    <t>IF-WU-000.B</t>
  </si>
  <si>
    <t>Total water sourced, percentage by source type</t>
  </si>
  <si>
    <t>IF-WU-000.C</t>
  </si>
  <si>
    <t>Total water delivered to: (1) residential, (2) commercial, (3) industrial, and (4) all other customers</t>
  </si>
  <si>
    <t>IF-WU-000.D</t>
  </si>
  <si>
    <t>Average volume of wastewater treated per day, by (1) sanitary sewer, (2) stormwater, and (3) combined sewer</t>
  </si>
  <si>
    <t>IF-WU-000.E</t>
  </si>
  <si>
    <t>Length of (1) water mains and (2) sewer pipe</t>
  </si>
  <si>
    <t>Km</t>
  </si>
  <si>
    <r>
      <rPr>
        <vertAlign val="superscript"/>
        <sz val="10"/>
        <color rgb="FF003E52"/>
        <rFont val="Calibri"/>
        <scheme val="minor"/>
      </rPr>
      <t xml:space="preserve">1 </t>
    </r>
    <r>
      <rPr>
        <sz val="10"/>
        <color rgb="FF003E52"/>
        <rFont val="Calibri"/>
        <scheme val="minor"/>
      </rPr>
      <t>Read our Severn Trent Water and Hafren Dyfrdwy Annual Performance Reports online at www.stwater.co.uk/regulatory-library/regulatory-library-documents/ and 
www.hdcymru.co.uk/regulatory-library/regulatory-library/ .</t>
    </r>
  </si>
  <si>
    <r>
      <rPr>
        <vertAlign val="superscript"/>
        <sz val="10"/>
        <color rgb="FF003E52"/>
        <rFont val="Calibri"/>
        <scheme val="minor"/>
      </rPr>
      <t>2</t>
    </r>
    <r>
      <rPr>
        <sz val="10"/>
        <color rgb="FF003E52"/>
        <rFont val="Calibri"/>
        <scheme val="minor"/>
      </rPr>
      <t xml:space="preserve"> Read the EA Water stressed areas 2021 report online at www.gov.uk/government/publications/water-stressed-areas-2021-classification</t>
    </r>
  </si>
  <si>
    <r>
      <rPr>
        <vertAlign val="superscript"/>
        <sz val="10"/>
        <color rgb="FF003E52"/>
        <rFont val="Calibri"/>
        <family val="2"/>
        <scheme val="minor"/>
      </rPr>
      <t>3</t>
    </r>
    <r>
      <rPr>
        <sz val="10"/>
        <color rgb="FF003E52"/>
        <rFont val="Calibri"/>
        <family val="2"/>
        <scheme val="minor"/>
      </rPr>
      <t xml:space="preserve"> Find the EDM data at https://www.stwater.co.uk/get-river-positive/event-duration-monitor-edm-report-5/</t>
    </r>
  </si>
  <si>
    <r>
      <rPr>
        <vertAlign val="superscript"/>
        <sz val="10"/>
        <color rgb="FF003E52"/>
        <rFont val="Calibri"/>
        <scheme val="minor"/>
      </rPr>
      <t xml:space="preserve">4 </t>
    </r>
    <r>
      <rPr>
        <sz val="10"/>
        <color rgb="FF003E52"/>
        <rFont val="Calibri"/>
        <scheme val="minor"/>
      </rPr>
      <t>Read our Severn Trent Water and Hafren Dyfrdwy Drainage and Wastewater Management Plan online at www.severntrent.com/about-us/our-plans/drainage-wastewater-management-plan/ and https://www.hdcymru.co.uk/about-us/plan-and-strategy/drainage-and-wastewater-management-plan/</t>
    </r>
  </si>
  <si>
    <r>
      <rPr>
        <vertAlign val="superscript"/>
        <sz val="10"/>
        <color rgb="FF003E52"/>
        <rFont val="Calibri"/>
        <scheme val="minor"/>
      </rPr>
      <t xml:space="preserve">5 </t>
    </r>
    <r>
      <rPr>
        <sz val="10"/>
        <color rgb="FF003E52"/>
        <rFont val="Calibri"/>
        <scheme val="minor"/>
      </rPr>
      <t>Read our Severn Trent Water and Hafren Dyfrdwy Water Resources Management Plan online at www.severntrent.com/about-us/our-plans/water-resources-management-plan and https://www.hdcymru.co.uk/about-us/plan-and-strategy/water-resource-planning</t>
    </r>
  </si>
  <si>
    <t>ESG Databook - Metrics - Severn Trent Water</t>
  </si>
  <si>
    <t xml:space="preserve">This tab details a range of performance metrics for Severn Trent Water. The metrics noted below are driven mainly from the regulatory and Outcome Delivery Incentive (ODI) targets. </t>
  </si>
  <si>
    <t>FY 2021/22</t>
  </si>
  <si>
    <t xml:space="preserve">Severn Trent Water </t>
  </si>
  <si>
    <t>Biodiversity units gained</t>
  </si>
  <si>
    <r>
      <rPr>
        <sz val="11"/>
        <color rgb="FF003E52"/>
        <rFont val="Calibri"/>
        <scheme val="minor"/>
      </rPr>
      <t>No data</t>
    </r>
    <r>
      <rPr>
        <vertAlign val="superscript"/>
        <sz val="11"/>
        <color rgb="FF003E52"/>
        <rFont val="Calibri"/>
        <scheme val="minor"/>
      </rPr>
      <t>1</t>
    </r>
  </si>
  <si>
    <t>Business demand</t>
  </si>
  <si>
    <t xml:space="preserve">% reduction of three-year average business demand </t>
  </si>
  <si>
    <t>Compliance risk index (CRI)</t>
  </si>
  <si>
    <t>Customer contacts about water quality</t>
  </si>
  <si>
    <t>Number of customer contacts per 1000 population</t>
  </si>
  <si>
    <t>Discharge permit compliance</t>
  </si>
  <si>
    <t xml:space="preserve">% compliance </t>
  </si>
  <si>
    <t>Greenhouse gas emissions (water)</t>
  </si>
  <si>
    <t>% reduction in greenhouse gas emissions</t>
  </si>
  <si>
    <t>-6.15%</t>
  </si>
  <si>
    <r>
      <rPr>
        <sz val="11"/>
        <color rgb="FF003E52"/>
        <rFont val="Calibri"/>
        <scheme val="minor"/>
      </rPr>
      <t>No data</t>
    </r>
    <r>
      <rPr>
        <vertAlign val="superscript"/>
        <sz val="11"/>
        <color rgb="FF003E52"/>
        <rFont val="Calibri"/>
        <scheme val="minor"/>
      </rPr>
      <t>1</t>
    </r>
    <r>
      <rPr>
        <sz val="11"/>
        <color theme="1"/>
        <rFont val="Calibri"/>
        <scheme val="minor"/>
      </rPr>
      <t/>
    </r>
  </si>
  <si>
    <t>Leakage</t>
  </si>
  <si>
    <t>% reduction of three-year average leakage (Ml/d)</t>
  </si>
  <si>
    <t>Repairs to burst mains</t>
  </si>
  <si>
    <t>Number of mains repairs per 1,000km</t>
  </si>
  <si>
    <t>Per capita consumption</t>
  </si>
  <si>
    <t>% reduction of three-year average PCC in (l/person/d)</t>
  </si>
  <si>
    <t>-0.3</t>
  </si>
  <si>
    <t>Serious pollution incidents</t>
  </si>
  <si>
    <t>Number of serious pollution incidents</t>
  </si>
  <si>
    <t>Unplanned outage</t>
  </si>
  <si>
    <t>% loss of company peak week production capacity</t>
  </si>
  <si>
    <t>Water supply interruptions</t>
  </si>
  <si>
    <t>average number of minutes lost per customer</t>
  </si>
  <si>
    <t>Bathing water quality</t>
  </si>
  <si>
    <t>Number average bathing water quality score</t>
  </si>
  <si>
    <r>
      <rPr>
        <sz val="11"/>
        <color rgb="FF003E52"/>
        <rFont val="Calibri"/>
      </rPr>
      <t>No data</t>
    </r>
    <r>
      <rPr>
        <vertAlign val="superscript"/>
        <sz val="11"/>
        <color rgb="FF003E52"/>
        <rFont val="Calibri"/>
      </rPr>
      <t>1</t>
    </r>
  </si>
  <si>
    <t>Number of external sewer flooding incidents per 10,000 sewer connection</t>
  </si>
  <si>
    <t>Greenhouse gas emissions (wastewater)</t>
  </si>
  <si>
    <t>Number of internal sewer flooding incidents per 10,000 sewer connection</t>
  </si>
  <si>
    <t>Sewer collapses</t>
  </si>
  <si>
    <t>Number of sewer collapses per 1,000 km of all sewers</t>
  </si>
  <si>
    <t>Storm overflows</t>
  </si>
  <si>
    <t>Average number of spills per storm overflow</t>
  </si>
  <si>
    <t>Total pollution incidents</t>
  </si>
  <si>
    <t>Pollution incidents per 10,000 km of sewer length</t>
  </si>
  <si>
    <t>River water quality</t>
  </si>
  <si>
    <t>% reduction of phosphorus emissions into river catchment</t>
  </si>
  <si>
    <t>-38.15%</t>
  </si>
  <si>
    <t>Capital Carbon</t>
  </si>
  <si>
    <t>% reduction in tCO2e [cumulative]</t>
  </si>
  <si>
    <t>Financial water performance commitments achieved</t>
  </si>
  <si>
    <t>Financial wastewater performance commitments achieved</t>
  </si>
  <si>
    <t>Overall financial common performance commitments achieved (excluding BR-MeX)</t>
  </si>
  <si>
    <t>Non-financial performance commitment achieved</t>
  </si>
  <si>
    <t>Total performance commitments achieved</t>
  </si>
  <si>
    <t>Note: all data is taken, or calculated, from Severn Trent Water's Annual Performance Report which can be located at https://www.stwater.co.uk/regulatory-library/regulatory-library-documents/</t>
  </si>
  <si>
    <r>
      <rPr>
        <vertAlign val="superscript"/>
        <sz val="10"/>
        <color rgb="FF003E52"/>
        <rFont val="Calibri"/>
        <scheme val="minor"/>
      </rPr>
      <t xml:space="preserve">1 </t>
    </r>
    <r>
      <rPr>
        <sz val="10"/>
        <color rgb="FF003E52"/>
        <rFont val="Calibri"/>
        <scheme val="minor"/>
      </rPr>
      <t>These data points relate to ODI metrics introduced in AMP8 (2025–2030) and do not have historical reporting data</t>
    </r>
  </si>
  <si>
    <t>ESG Databook - Metrics - Hafren Dyfrdwy</t>
  </si>
  <si>
    <t xml:space="preserve">This tab details a range of performance metrics for Hafren Dyfrdwy. The metrics noted below are driven mainly from the regulatory and Outcome Delivery Incentive (ODI) targets. </t>
  </si>
  <si>
    <t>-12.33</t>
  </si>
  <si>
    <t>-15.8</t>
  </si>
  <si>
    <t>Note: all data is taken, or calculated, from Hafren Dyfrdwy Annual Performance Report which can be located https://www.hdcymru.co.uk/regulatory-library/regulatory-library/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</si>
</sst>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quot;£&quot;#,##0;[Red]\-&quot;£&quot;#,##0"/>
    <numFmt numFmtId="165" formatCode="_-* #,##0.00_-;\-* #,##0.00_-;_-* &quot;-&quot;??_-;_-@_-"/>
    <numFmt numFmtId="166" formatCode="0.0"/>
    <numFmt numFmtId="167" formatCode="_-* #,##0_-;\-* #,##0_-;_-* &quot;-&quot;??_-;_-@_-"/>
    <numFmt numFmtId="168" formatCode="0.0%"/>
    <numFmt numFmtId="169" formatCode="#,##0.0"/>
    <numFmt numFmtId="170" formatCode="_-* #,##0.0_-;\-* #,##0.0_-;_-* &quot;-&quot;??_-;_-@_-"/>
    <numFmt numFmtId="171" formatCode="_(* #,##0_);_(* \(#,##0\);_(* &quot;-&quot;??_);_(@_)"/>
    <numFmt numFmtId="172" formatCode="h:mm:ss;@"/>
  </numFmts>
  <fonts count="66">
    <font>
      <sz val="11"/>
      <color theme="1"/>
      <name val="Calibri"/>
      <family val="2"/>
      <scheme val="minor"/>
    </font>
    <font>
      <sz val="11"/>
      <color theme="1"/>
      <name val="Calibri"/>
      <scheme val="minor"/>
    </font>
    <font>
      <sz val="11"/>
      <color theme="1"/>
      <name val="Calibri"/>
      <family val="2"/>
      <scheme val="minor"/>
    </font>
    <font>
      <sz val="8"/>
      <color theme="1"/>
      <name val="Calibri"/>
      <family val="2"/>
    </font>
    <font>
      <u/>
      <sz val="11"/>
      <color theme="10"/>
      <name val="Calibri"/>
      <family val="2"/>
      <scheme val="minor"/>
    </font>
    <font>
      <b/>
      <sz val="11"/>
      <color theme="0"/>
      <name val="Calibri"/>
      <family val="2"/>
      <scheme val="minor"/>
    </font>
    <font>
      <sz val="11"/>
      <color theme="0"/>
      <name val="Calibri"/>
      <family val="2"/>
      <scheme val="minor"/>
    </font>
    <font>
      <sz val="11"/>
      <color rgb="FFFF0000"/>
      <name val="Calibri"/>
      <family val="2"/>
      <scheme val="minor"/>
    </font>
    <font>
      <sz val="11"/>
      <color rgb="FF9C5700"/>
      <name val="Calibri"/>
      <family val="2"/>
      <scheme val="minor"/>
    </font>
    <font>
      <sz val="11"/>
      <color theme="0"/>
      <name val="Calibri"/>
      <family val="2"/>
    </font>
    <font>
      <b/>
      <sz val="12"/>
      <color theme="0"/>
      <name val="Calibri"/>
      <family val="2"/>
      <scheme val="minor"/>
    </font>
    <font>
      <b/>
      <sz val="14"/>
      <color theme="0"/>
      <name val="Calibri"/>
      <family val="2"/>
      <scheme val="minor"/>
    </font>
    <font>
      <sz val="11"/>
      <color rgb="FF003E52"/>
      <name val="Calibri"/>
      <family val="2"/>
      <scheme val="minor"/>
    </font>
    <font>
      <b/>
      <sz val="11"/>
      <color rgb="FF003E52"/>
      <name val="Calibri"/>
      <family val="2"/>
      <scheme val="minor"/>
    </font>
    <font>
      <b/>
      <u/>
      <sz val="12"/>
      <color rgb="FF003E52"/>
      <name val="Calibri"/>
      <family val="2"/>
      <scheme val="minor"/>
    </font>
    <font>
      <u/>
      <sz val="12"/>
      <color rgb="FF003E52"/>
      <name val="Calibri"/>
      <family val="2"/>
      <scheme val="minor"/>
    </font>
    <font>
      <b/>
      <sz val="12"/>
      <color rgb="FF003E52"/>
      <name val="Calibri"/>
      <family val="2"/>
      <scheme val="minor"/>
    </font>
    <font>
      <vertAlign val="subscript"/>
      <sz val="11"/>
      <color rgb="FF003E52"/>
      <name val="Calibri"/>
      <family val="2"/>
      <scheme val="minor"/>
    </font>
    <font>
      <sz val="11"/>
      <color rgb="FF003E52"/>
      <name val="Calibri"/>
      <family val="2"/>
    </font>
    <font>
      <vertAlign val="subscript"/>
      <sz val="11"/>
      <color rgb="FF003E52"/>
      <name val="Calibri"/>
      <family val="2"/>
    </font>
    <font>
      <i/>
      <sz val="11"/>
      <color rgb="FF003E52"/>
      <name val="Calibri"/>
      <family val="2"/>
      <scheme val="minor"/>
    </font>
    <font>
      <sz val="10"/>
      <color rgb="FF003E52"/>
      <name val="Calibri"/>
      <family val="2"/>
      <scheme val="minor"/>
    </font>
    <font>
      <vertAlign val="superscript"/>
      <sz val="10"/>
      <color rgb="FF003E52"/>
      <name val="Calibri"/>
      <family val="2"/>
      <scheme val="minor"/>
    </font>
    <font>
      <vertAlign val="superscript"/>
      <sz val="11"/>
      <color rgb="FF003E52"/>
      <name val="Calibri"/>
      <family val="2"/>
      <scheme val="minor"/>
    </font>
    <font>
      <b/>
      <sz val="11"/>
      <color rgb="FF003E52"/>
      <name val="Times New Roman"/>
      <family val="1"/>
    </font>
    <font>
      <b/>
      <sz val="11"/>
      <color rgb="FF003E52"/>
      <name val="Calibri"/>
      <family val="2"/>
    </font>
    <font>
      <b/>
      <sz val="12"/>
      <color rgb="FF003E52"/>
      <name val="Calibri"/>
      <family val="2"/>
    </font>
    <font>
      <i/>
      <sz val="12"/>
      <color rgb="FF003E52"/>
      <name val="Calibri"/>
      <family val="2"/>
    </font>
    <font>
      <b/>
      <u/>
      <sz val="11"/>
      <color rgb="FF003E52"/>
      <name val="Calibri"/>
      <family val="2"/>
      <scheme val="minor"/>
    </font>
    <font>
      <sz val="12"/>
      <color rgb="FF003E52"/>
      <name val="Calibri"/>
      <family val="2"/>
    </font>
    <font>
      <b/>
      <sz val="11"/>
      <color theme="0"/>
      <name val="Calibri"/>
      <family val="2"/>
    </font>
    <font>
      <b/>
      <sz val="14"/>
      <color rgb="FF003E52"/>
      <name val="Calibri"/>
      <family val="2"/>
    </font>
    <font>
      <b/>
      <u/>
      <sz val="11"/>
      <color rgb="FF003E52"/>
      <name val="Calibri"/>
      <family val="2"/>
    </font>
    <font>
      <u/>
      <sz val="11"/>
      <color rgb="FF003E52"/>
      <name val="Calibri"/>
      <family val="2"/>
      <scheme val="minor"/>
    </font>
    <font>
      <u/>
      <sz val="11"/>
      <color rgb="FF003E52"/>
      <name val="Calibri"/>
      <family val="2"/>
    </font>
    <font>
      <i/>
      <sz val="12"/>
      <color rgb="FF003E52"/>
      <name val="Calibri"/>
      <family val="2"/>
      <scheme val="minor"/>
    </font>
    <font>
      <sz val="10"/>
      <color rgb="FF003E52"/>
      <name val="Calibri"/>
      <family val="2"/>
    </font>
    <font>
      <i/>
      <u/>
      <sz val="11"/>
      <color rgb="FF003E52"/>
      <name val="Calibri"/>
      <family val="2"/>
      <scheme val="minor"/>
    </font>
    <font>
      <sz val="12"/>
      <color rgb="FF003E52"/>
      <name val="Calibri"/>
      <family val="2"/>
      <scheme val="minor"/>
    </font>
    <font>
      <sz val="8"/>
      <name val="Calibri"/>
      <family val="2"/>
      <scheme val="minor"/>
    </font>
    <font>
      <b/>
      <sz val="14"/>
      <color rgb="FFFFFFFF"/>
      <name val="Calibri"/>
      <family val="2"/>
      <scheme val="minor"/>
    </font>
    <font>
      <b/>
      <vertAlign val="superscript"/>
      <sz val="14"/>
      <color rgb="FFFFFFFF"/>
      <name val="Calibri"/>
      <family val="2"/>
      <scheme val="minor"/>
    </font>
    <font>
      <sz val="11"/>
      <color theme="3" tint="-0.249977111117893"/>
      <name val="Calibri"/>
      <family val="2"/>
      <scheme val="minor"/>
    </font>
    <font>
      <vertAlign val="superscript"/>
      <sz val="11"/>
      <color rgb="FF003E52"/>
      <name val="Calibri"/>
      <scheme val="minor"/>
    </font>
    <font>
      <sz val="11"/>
      <color rgb="FF003E52"/>
      <name val="Calibri"/>
      <scheme val="minor"/>
    </font>
    <font>
      <vertAlign val="superscript"/>
      <sz val="10"/>
      <color rgb="FF003E52"/>
      <name val="Calibri"/>
      <scheme val="minor"/>
    </font>
    <font>
      <sz val="10"/>
      <color rgb="FF003E52"/>
      <name val="Calibri"/>
      <scheme val="minor"/>
    </font>
    <font>
      <b/>
      <sz val="11"/>
      <color rgb="FF003E52"/>
      <name val="Calibri"/>
      <scheme val="minor"/>
    </font>
    <font>
      <sz val="11"/>
      <color rgb="FF003E52"/>
      <name val="Calibri"/>
    </font>
    <font>
      <sz val="8"/>
      <color rgb="FF1E274A"/>
      <name val="Calibre Light"/>
    </font>
    <font>
      <sz val="12"/>
      <color rgb="FF003E52"/>
      <name val="Calibri"/>
    </font>
    <font>
      <b/>
      <sz val="12"/>
      <color rgb="FF003E52"/>
      <name val="Calibri"/>
    </font>
    <font>
      <b/>
      <u/>
      <sz val="12"/>
      <color rgb="FF003E52"/>
      <name val="Calibri"/>
    </font>
    <font>
      <b/>
      <sz val="11"/>
      <color theme="0"/>
      <name val="Times New Roman"/>
      <family val="1"/>
    </font>
    <font>
      <i/>
      <sz val="11"/>
      <color rgb="FF003E52"/>
      <name val="Calibri"/>
    </font>
    <font>
      <b/>
      <u/>
      <sz val="11"/>
      <color rgb="FF003E52"/>
      <name val="Calibri"/>
    </font>
    <font>
      <b/>
      <sz val="14"/>
      <color rgb="FF003E52"/>
      <name val="Calibri"/>
      <family val="2"/>
      <scheme val="minor"/>
    </font>
    <font>
      <i/>
      <sz val="12"/>
      <color rgb="FF003E52"/>
      <name val="Calibri"/>
    </font>
    <font>
      <sz val="9"/>
      <color rgb="FF003E52"/>
      <name val="Calibri"/>
      <scheme val="minor"/>
    </font>
    <font>
      <vertAlign val="superscript"/>
      <sz val="9"/>
      <color rgb="FF003E52"/>
      <name val="Calibri"/>
      <scheme val="minor"/>
    </font>
    <font>
      <sz val="9"/>
      <color rgb="FF003E52"/>
      <name val="Calibri"/>
      <family val="2"/>
      <scheme val="minor"/>
    </font>
    <font>
      <vertAlign val="superscript"/>
      <sz val="9"/>
      <color rgb="FF003E52"/>
      <name val="Calibri"/>
      <family val="2"/>
      <scheme val="minor"/>
    </font>
    <font>
      <sz val="9"/>
      <color rgb="FF003E52"/>
      <name val="Calibri"/>
      <family val="2"/>
    </font>
    <font>
      <vertAlign val="superscript"/>
      <sz val="9"/>
      <color rgb="FF003E52"/>
      <name val="Calibri"/>
      <family val="2"/>
    </font>
    <font>
      <sz val="11"/>
      <color rgb="FF003E52"/>
      <name val="Calibri"/>
      <family val="2"/>
      <charset val="1"/>
    </font>
    <font>
      <vertAlign val="superscript"/>
      <sz val="11"/>
      <color rgb="FF003E52"/>
      <name val="Calibri"/>
    </font>
  </fonts>
  <fills count="2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EB9C"/>
      </patternFill>
    </fill>
    <fill>
      <patternFill patternType="solid">
        <fgColor rgb="FFD9D9D9"/>
        <bgColor rgb="FF000000"/>
      </patternFill>
    </fill>
    <fill>
      <patternFill patternType="solid">
        <fgColor rgb="FFFFFFFF"/>
        <bgColor rgb="FF000000"/>
      </patternFill>
    </fill>
    <fill>
      <patternFill patternType="solid">
        <fgColor theme="6" tint="0.79998168889431442"/>
        <bgColor indexed="65"/>
      </patternFill>
    </fill>
    <fill>
      <patternFill patternType="solid">
        <fgColor theme="0"/>
        <bgColor rgb="FF000000"/>
      </patternFill>
    </fill>
    <fill>
      <patternFill patternType="solid">
        <fgColor theme="9" tint="0.79998168889431442"/>
        <bgColor indexed="64"/>
      </patternFill>
    </fill>
    <fill>
      <patternFill patternType="solid">
        <fgColor rgb="FFF7CDCD"/>
        <bgColor indexed="64"/>
      </patternFill>
    </fill>
    <fill>
      <patternFill patternType="solid">
        <fgColor theme="7" tint="0.79998168889431442"/>
        <bgColor indexed="64"/>
      </patternFill>
    </fill>
    <fill>
      <patternFill patternType="solid">
        <fgColor rgb="FF1E9C8D"/>
        <bgColor indexed="64"/>
      </patternFill>
    </fill>
    <fill>
      <patternFill patternType="solid">
        <fgColor rgb="FF003E52"/>
        <bgColor indexed="64"/>
      </patternFill>
    </fill>
    <fill>
      <patternFill patternType="solid">
        <fgColor theme="0" tint="-0.249977111117893"/>
        <bgColor indexed="64"/>
      </patternFill>
    </fill>
    <fill>
      <patternFill patternType="solid">
        <fgColor rgb="FF009FE3"/>
        <bgColor indexed="64"/>
      </patternFill>
    </fill>
    <fill>
      <patternFill patternType="solid">
        <fgColor rgb="FF87189A"/>
        <bgColor indexed="64"/>
      </patternFill>
    </fill>
    <fill>
      <patternFill patternType="solid">
        <fgColor rgb="FFBFBFBF"/>
        <bgColor indexed="64"/>
      </patternFill>
    </fill>
    <fill>
      <patternFill patternType="solid">
        <fgColor rgb="FFF2F2F2"/>
        <bgColor rgb="FF000000"/>
      </patternFill>
    </fill>
    <fill>
      <patternFill patternType="solid">
        <fgColor rgb="FFFFFF00"/>
        <bgColor indexed="64"/>
      </patternFill>
    </fill>
    <fill>
      <patternFill patternType="solid">
        <fgColor rgb="FFFFC000"/>
        <bgColor indexed="64"/>
      </patternFill>
    </fill>
    <fill>
      <patternFill patternType="solid">
        <fgColor rgb="FFF2F2F2"/>
        <bgColor indexed="64"/>
      </patternFill>
    </fill>
    <fill>
      <patternFill patternType="solid">
        <fgColor rgb="FFD9D9D9"/>
        <bgColor indexed="64"/>
      </patternFill>
    </fill>
  </fills>
  <borders count="125">
    <border>
      <left/>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bottom style="thin">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right/>
      <top style="thin">
        <color indexed="64"/>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thin">
        <color indexed="64"/>
      </bottom>
      <diagonal/>
    </border>
    <border>
      <left/>
      <right/>
      <top style="thin">
        <color indexed="64"/>
      </top>
      <bottom style="thin">
        <color rgb="FF000000"/>
      </bottom>
      <diagonal/>
    </border>
    <border>
      <left/>
      <right/>
      <top style="thin">
        <color rgb="FF000000"/>
      </top>
      <bottom/>
      <diagonal/>
    </border>
    <border>
      <left style="medium">
        <color indexed="64"/>
      </left>
      <right style="thin">
        <color rgb="FF000000"/>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bottom/>
      <diagonal/>
    </border>
    <border>
      <left style="medium">
        <color rgb="FF000000"/>
      </left>
      <right/>
      <top/>
      <bottom/>
      <diagonal/>
    </border>
    <border>
      <left/>
      <right style="medium">
        <color rgb="FF000000"/>
      </right>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medium">
        <color theme="1" tint="4.9989318521683403E-2"/>
      </left>
      <right/>
      <top style="medium">
        <color theme="1" tint="4.9989318521683403E-2"/>
      </top>
      <bottom style="medium">
        <color theme="1" tint="4.9989318521683403E-2"/>
      </bottom>
      <diagonal/>
    </border>
    <border>
      <left/>
      <right/>
      <top style="medium">
        <color theme="1" tint="4.9989318521683403E-2"/>
      </top>
      <bottom style="medium">
        <color theme="1" tint="4.9989318521683403E-2"/>
      </bottom>
      <diagonal/>
    </border>
    <border>
      <left style="medium">
        <color rgb="FF000000"/>
      </left>
      <right/>
      <top style="medium">
        <color theme="1" tint="4.9989318521683403E-2"/>
      </top>
      <bottom style="medium">
        <color theme="1" tint="4.9989318521683403E-2"/>
      </bottom>
      <diagonal/>
    </border>
    <border>
      <left/>
      <right style="medium">
        <color rgb="FF000000"/>
      </right>
      <top style="medium">
        <color theme="1" tint="4.9989318521683403E-2"/>
      </top>
      <bottom style="medium">
        <color theme="1" tint="4.9989318521683403E-2"/>
      </bottom>
      <diagonal/>
    </border>
    <border>
      <left style="medium">
        <color theme="1" tint="4.9989318521683403E-2"/>
      </left>
      <right style="medium">
        <color theme="1" tint="4.9989318521683403E-2"/>
      </right>
      <top/>
      <bottom/>
      <diagonal/>
    </border>
    <border>
      <left style="medium">
        <color theme="1" tint="4.9989318521683403E-2"/>
      </left>
      <right style="medium">
        <color theme="1" tint="4.9989318521683403E-2"/>
      </right>
      <top style="medium">
        <color theme="1" tint="4.9989318521683403E-2"/>
      </top>
      <bottom style="medium">
        <color theme="1" tint="4.9989318521683403E-2"/>
      </bottom>
      <diagonal/>
    </border>
    <border>
      <left style="medium">
        <color theme="1" tint="4.9989318521683403E-2"/>
      </left>
      <right style="thin">
        <color rgb="FF000000"/>
      </right>
      <top style="medium">
        <color theme="1" tint="4.9989318521683403E-2"/>
      </top>
      <bottom style="medium">
        <color theme="1" tint="4.9989318521683403E-2"/>
      </bottom>
      <diagonal/>
    </border>
    <border>
      <left style="thin">
        <color rgb="FF000000"/>
      </left>
      <right style="thin">
        <color rgb="FF000000"/>
      </right>
      <top style="medium">
        <color theme="1" tint="4.9989318521683403E-2"/>
      </top>
      <bottom style="medium">
        <color theme="1" tint="4.9989318521683403E-2"/>
      </bottom>
      <diagonal/>
    </border>
    <border>
      <left style="thin">
        <color rgb="FF000000"/>
      </left>
      <right/>
      <top style="medium">
        <color theme="1" tint="4.9989318521683403E-2"/>
      </top>
      <bottom style="medium">
        <color theme="1" tint="4.9989318521683403E-2"/>
      </bottom>
      <diagonal/>
    </border>
    <border>
      <left style="medium">
        <color rgb="FF000000"/>
      </left>
      <right style="thin">
        <color rgb="FF000000"/>
      </right>
      <top style="medium">
        <color theme="1" tint="4.9989318521683403E-2"/>
      </top>
      <bottom style="medium">
        <color theme="1" tint="4.9989318521683403E-2"/>
      </bottom>
      <diagonal/>
    </border>
    <border>
      <left style="medium">
        <color rgb="FF000000"/>
      </left>
      <right/>
      <top style="thin">
        <color rgb="FF000000"/>
      </top>
      <bottom/>
      <diagonal/>
    </border>
    <border>
      <left/>
      <right style="thin">
        <color rgb="FF000000"/>
      </right>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indexed="64"/>
      </top>
      <bottom style="thin">
        <color rgb="FF000000"/>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rgb="FF000000"/>
      </right>
      <top style="thin">
        <color indexed="64"/>
      </top>
      <bottom style="thin">
        <color rgb="FF000000"/>
      </bottom>
      <diagonal/>
    </border>
    <border>
      <left/>
      <right style="thin">
        <color rgb="FF000000"/>
      </right>
      <top style="medium">
        <color indexed="64"/>
      </top>
      <bottom/>
      <diagonal/>
    </border>
    <border>
      <left style="thin">
        <color rgb="FF000000"/>
      </left>
      <right/>
      <top style="medium">
        <color indexed="64"/>
      </top>
      <bottom/>
      <diagonal/>
    </border>
    <border>
      <left/>
      <right style="thin">
        <color rgb="FF000000"/>
      </right>
      <top/>
      <bottom style="medium">
        <color indexed="64"/>
      </bottom>
      <diagonal/>
    </border>
    <border>
      <left style="thin">
        <color rgb="FF000000"/>
      </left>
      <right/>
      <top/>
      <bottom style="medium">
        <color indexed="64"/>
      </bottom>
      <diagonal/>
    </border>
    <border>
      <left/>
      <right style="medium">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bottom/>
      <diagonal/>
    </border>
    <border>
      <left/>
      <right style="thin">
        <color indexed="64"/>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diagonal/>
    </border>
    <border>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thin">
        <color indexed="64"/>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medium">
        <color indexed="64"/>
      </bottom>
      <diagonal/>
    </border>
    <border>
      <left style="thin">
        <color rgb="FF000000"/>
      </left>
      <right style="medium">
        <color rgb="FF000000"/>
      </right>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thin">
        <color rgb="FF000000"/>
      </right>
      <top/>
      <bottom/>
      <diagonal/>
    </border>
    <border>
      <left/>
      <right style="thin">
        <color rgb="FF000000"/>
      </right>
      <top style="thin">
        <color rgb="FF000000"/>
      </top>
      <bottom style="medium">
        <color rgb="FF000000"/>
      </bottom>
      <diagonal/>
    </border>
    <border>
      <left/>
      <right style="thin">
        <color rgb="FF000000"/>
      </right>
      <top style="medium">
        <color rgb="FF000000"/>
      </top>
      <bottom style="medium">
        <color rgb="FF000000"/>
      </bottom>
      <diagonal/>
    </border>
  </borders>
  <cellStyleXfs count="11">
    <xf numFmtId="0" fontId="0" fillId="0" borderId="0"/>
    <xf numFmtId="0" fontId="3" fillId="0" borderId="0"/>
    <xf numFmtId="0" fontId="4" fillId="0" borderId="0" applyNumberForma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8" fillId="5" borderId="0" applyNumberFormat="0" applyBorder="0" applyAlignment="0" applyProtection="0"/>
    <xf numFmtId="0" fontId="2" fillId="8" borderId="0" applyNumberFormat="0" applyBorder="0" applyAlignment="0" applyProtection="0"/>
    <xf numFmtId="9" fontId="2" fillId="0" borderId="0" applyFont="0" applyFill="0" applyBorder="0" applyAlignment="0" applyProtection="0"/>
  </cellStyleXfs>
  <cellXfs count="882">
    <xf numFmtId="0" fontId="0" fillId="0" borderId="0" xfId="0"/>
    <xf numFmtId="0" fontId="6" fillId="3" borderId="0" xfId="0" applyFont="1" applyFill="1" applyAlignment="1">
      <alignment vertical="center"/>
    </xf>
    <xf numFmtId="0" fontId="12" fillId="3" borderId="0" xfId="0" applyFont="1" applyFill="1" applyAlignment="1">
      <alignment vertical="center"/>
    </xf>
    <xf numFmtId="0" fontId="12" fillId="3" borderId="0" xfId="0" applyFont="1" applyFill="1" applyAlignment="1">
      <alignment vertical="center" wrapText="1"/>
    </xf>
    <xf numFmtId="0" fontId="12" fillId="3" borderId="0" xfId="0" applyFont="1" applyFill="1" applyAlignment="1">
      <alignment horizontal="right" vertical="center"/>
    </xf>
    <xf numFmtId="0" fontId="12" fillId="0" borderId="3" xfId="0" applyFont="1" applyBorder="1" applyAlignment="1">
      <alignment vertical="center"/>
    </xf>
    <xf numFmtId="0" fontId="12" fillId="0" borderId="6" xfId="0" applyFont="1" applyBorder="1" applyAlignment="1">
      <alignment vertical="center" wrapText="1"/>
    </xf>
    <xf numFmtId="0" fontId="12" fillId="0" borderId="6" xfId="0" applyFont="1" applyBorder="1" applyAlignment="1">
      <alignment vertical="center"/>
    </xf>
    <xf numFmtId="0" fontId="12" fillId="0" borderId="6" xfId="0" applyFont="1" applyBorder="1" applyAlignment="1">
      <alignment horizontal="right" vertical="center"/>
    </xf>
    <xf numFmtId="0" fontId="12" fillId="0" borderId="7" xfId="0" applyFont="1" applyBorder="1" applyAlignment="1">
      <alignment vertical="center"/>
    </xf>
    <xf numFmtId="0" fontId="12" fillId="0" borderId="0" xfId="0" applyFont="1" applyAlignment="1">
      <alignment vertical="center"/>
    </xf>
    <xf numFmtId="0" fontId="12" fillId="0" borderId="1" xfId="0" applyFont="1" applyBorder="1" applyAlignment="1">
      <alignment vertical="center"/>
    </xf>
    <xf numFmtId="0" fontId="12" fillId="0" borderId="0" xfId="0" applyFont="1" applyAlignment="1">
      <alignment vertical="center" wrapText="1"/>
    </xf>
    <xf numFmtId="0" fontId="13" fillId="0" borderId="0" xfId="0" applyFont="1" applyAlignment="1">
      <alignment vertical="center"/>
    </xf>
    <xf numFmtId="0" fontId="13" fillId="0" borderId="0" xfId="0" applyFont="1" applyAlignment="1">
      <alignment horizontal="right" vertical="center"/>
    </xf>
    <xf numFmtId="0" fontId="12" fillId="0" borderId="5" xfId="0" applyFont="1" applyBorder="1" applyAlignment="1">
      <alignmen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right" vertical="center"/>
    </xf>
    <xf numFmtId="0" fontId="15" fillId="0" borderId="0" xfId="0" applyFont="1" applyAlignment="1">
      <alignment horizontal="center" vertical="center" wrapText="1"/>
    </xf>
    <xf numFmtId="0" fontId="12" fillId="0" borderId="0" xfId="0" applyFont="1" applyAlignment="1">
      <alignment horizontal="right" vertical="center"/>
    </xf>
    <xf numFmtId="0" fontId="16" fillId="0" borderId="0" xfId="0" applyFont="1" applyAlignment="1">
      <alignment vertical="center" wrapText="1"/>
    </xf>
    <xf numFmtId="0" fontId="13" fillId="2" borderId="0" xfId="0" applyFont="1" applyFill="1" applyAlignment="1">
      <alignment vertical="center"/>
    </xf>
    <xf numFmtId="0" fontId="12" fillId="2" borderId="0" xfId="0" applyFont="1" applyFill="1" applyAlignment="1">
      <alignment vertical="center" wrapText="1"/>
    </xf>
    <xf numFmtId="167" fontId="12" fillId="0" borderId="25" xfId="0" applyNumberFormat="1" applyFont="1" applyBorder="1" applyAlignment="1">
      <alignment horizontal="right" vertical="center"/>
    </xf>
    <xf numFmtId="0" fontId="12" fillId="0" borderId="52" xfId="0" applyFont="1" applyBorder="1" applyAlignment="1">
      <alignment horizontal="left" vertical="center" wrapText="1"/>
    </xf>
    <xf numFmtId="0" fontId="12" fillId="0" borderId="51" xfId="0" applyFont="1" applyBorder="1" applyAlignment="1">
      <alignment horizontal="left" vertical="center" wrapText="1"/>
    </xf>
    <xf numFmtId="0" fontId="12" fillId="0" borderId="0" xfId="0" applyFont="1" applyAlignment="1">
      <alignment horizontal="left" vertical="center"/>
    </xf>
    <xf numFmtId="0" fontId="12" fillId="0" borderId="25" xfId="0" applyFont="1" applyBorder="1" applyAlignment="1">
      <alignment horizontal="right" vertical="center"/>
    </xf>
    <xf numFmtId="0" fontId="12" fillId="0" borderId="36" xfId="0" applyFont="1" applyBorder="1" applyAlignment="1">
      <alignment horizontal="left" vertical="center" wrapText="1"/>
    </xf>
    <xf numFmtId="0" fontId="13" fillId="3" borderId="0" xfId="0" applyFont="1" applyFill="1" applyAlignment="1">
      <alignment vertical="center"/>
    </xf>
    <xf numFmtId="0" fontId="12" fillId="0" borderId="32" xfId="0" applyFont="1" applyBorder="1" applyAlignment="1">
      <alignment horizontal="left" vertical="center" wrapText="1"/>
    </xf>
    <xf numFmtId="0" fontId="12" fillId="2" borderId="51" xfId="0" applyFont="1" applyFill="1" applyBorder="1" applyAlignment="1">
      <alignment horizontal="left" vertical="center" wrapText="1"/>
    </xf>
    <xf numFmtId="0" fontId="12" fillId="2" borderId="0" xfId="0" applyFont="1" applyFill="1" applyAlignment="1">
      <alignment horizontal="left" vertical="center"/>
    </xf>
    <xf numFmtId="0" fontId="12" fillId="2" borderId="25" xfId="0" applyFont="1" applyFill="1" applyBorder="1" applyAlignment="1">
      <alignment horizontal="right" vertical="center"/>
    </xf>
    <xf numFmtId="0" fontId="12" fillId="0" borderId="16" xfId="0" applyFont="1" applyBorder="1" applyAlignment="1">
      <alignment horizontal="right" vertical="center"/>
    </xf>
    <xf numFmtId="0" fontId="12" fillId="0" borderId="10" xfId="0" applyFont="1" applyBorder="1" applyAlignment="1">
      <alignment horizontal="right" vertical="center"/>
    </xf>
    <xf numFmtId="0" fontId="21" fillId="0" borderId="0" xfId="0" applyFont="1" applyAlignment="1">
      <alignment horizontal="left" vertical="center" wrapText="1"/>
    </xf>
    <xf numFmtId="0" fontId="12" fillId="0" borderId="8" xfId="0" applyFont="1" applyBorder="1" applyAlignment="1">
      <alignment vertical="center"/>
    </xf>
    <xf numFmtId="0" fontId="12" fillId="0" borderId="9" xfId="0" applyFont="1" applyBorder="1" applyAlignment="1">
      <alignment vertical="center"/>
    </xf>
    <xf numFmtId="0" fontId="13" fillId="13" borderId="30" xfId="0" applyFont="1" applyFill="1" applyBorder="1" applyAlignment="1">
      <alignment vertical="center"/>
    </xf>
    <xf numFmtId="0" fontId="11" fillId="13" borderId="29" xfId="0" applyFont="1" applyFill="1" applyBorder="1" applyAlignment="1">
      <alignment vertical="center" wrapText="1"/>
    </xf>
    <xf numFmtId="0" fontId="12" fillId="14" borderId="0" xfId="0" applyFont="1" applyFill="1" applyAlignment="1">
      <alignment vertical="center"/>
    </xf>
    <xf numFmtId="0" fontId="10" fillId="14" borderId="33" xfId="0" applyFont="1" applyFill="1" applyBorder="1" applyAlignment="1">
      <alignment horizontal="right" vertical="center"/>
    </xf>
    <xf numFmtId="0" fontId="10" fillId="14" borderId="66" xfId="0" applyFont="1" applyFill="1" applyBorder="1" applyAlignment="1">
      <alignment horizontal="right" vertical="center"/>
    </xf>
    <xf numFmtId="0" fontId="9" fillId="13" borderId="0" xfId="0" applyFont="1" applyFill="1"/>
    <xf numFmtId="0" fontId="13" fillId="2" borderId="0" xfId="0" applyFont="1" applyFill="1" applyAlignment="1">
      <alignment vertical="center" wrapText="1"/>
    </xf>
    <xf numFmtId="0" fontId="13" fillId="13" borderId="68" xfId="0" applyFont="1" applyFill="1" applyBorder="1" applyAlignment="1">
      <alignment horizontal="right" vertical="center"/>
    </xf>
    <xf numFmtId="0" fontId="13" fillId="13" borderId="30" xfId="0" applyFont="1" applyFill="1" applyBorder="1" applyAlignment="1">
      <alignment horizontal="right" vertical="center"/>
    </xf>
    <xf numFmtId="0" fontId="13" fillId="13" borderId="67" xfId="0" applyFont="1" applyFill="1" applyBorder="1" applyAlignment="1">
      <alignment horizontal="right" vertical="center"/>
    </xf>
    <xf numFmtId="0" fontId="12" fillId="13" borderId="31" xfId="0" applyFont="1" applyFill="1" applyBorder="1" applyAlignment="1">
      <alignment horizontal="left" vertical="center" wrapText="1"/>
    </xf>
    <xf numFmtId="0" fontId="12" fillId="0" borderId="65" xfId="0" applyFont="1" applyBorder="1" applyAlignment="1">
      <alignment vertical="center" wrapText="1"/>
    </xf>
    <xf numFmtId="0" fontId="12" fillId="0" borderId="16" xfId="0" applyFont="1" applyBorder="1" applyAlignment="1">
      <alignment vertical="center"/>
    </xf>
    <xf numFmtId="0" fontId="12" fillId="0" borderId="75" xfId="0" applyFont="1" applyBorder="1" applyAlignment="1">
      <alignment vertical="center" wrapText="1"/>
    </xf>
    <xf numFmtId="0" fontId="12" fillId="0" borderId="51" xfId="0" applyFont="1" applyBorder="1" applyAlignment="1">
      <alignment vertical="center" wrapText="1"/>
    </xf>
    <xf numFmtId="0" fontId="12" fillId="0" borderId="52"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xf>
    <xf numFmtId="0" fontId="12" fillId="0" borderId="36" xfId="0" applyFont="1" applyBorder="1" applyAlignment="1">
      <alignment vertical="center" wrapText="1"/>
    </xf>
    <xf numFmtId="0" fontId="13" fillId="13" borderId="77" xfId="0" applyFont="1" applyFill="1" applyBorder="1" applyAlignment="1">
      <alignment vertical="center"/>
    </xf>
    <xf numFmtId="0" fontId="12" fillId="13" borderId="80" xfId="0" applyFont="1" applyFill="1" applyBorder="1" applyAlignment="1">
      <alignment horizontal="left" vertical="center" wrapText="1"/>
    </xf>
    <xf numFmtId="0" fontId="12" fillId="13" borderId="48" xfId="0" applyFont="1" applyFill="1" applyBorder="1" applyAlignment="1">
      <alignment horizontal="left" vertical="center" wrapText="1"/>
    </xf>
    <xf numFmtId="0" fontId="12" fillId="0" borderId="51" xfId="8" applyFont="1" applyFill="1" applyBorder="1" applyAlignment="1">
      <alignment vertical="center" wrapText="1"/>
    </xf>
    <xf numFmtId="0" fontId="12" fillId="0" borderId="50" xfId="0" applyFont="1" applyBorder="1" applyAlignment="1">
      <alignment vertical="center" wrapText="1"/>
    </xf>
    <xf numFmtId="0" fontId="12" fillId="0" borderId="53" xfId="0" applyFont="1" applyBorder="1" applyAlignment="1">
      <alignment vertical="center" wrapText="1"/>
    </xf>
    <xf numFmtId="0" fontId="12" fillId="15" borderId="71" xfId="0" applyFont="1" applyFill="1" applyBorder="1" applyAlignment="1">
      <alignment vertical="center" wrapText="1"/>
    </xf>
    <xf numFmtId="0" fontId="13" fillId="15" borderId="10" xfId="0" applyFont="1" applyFill="1" applyBorder="1" applyAlignment="1">
      <alignment vertical="center"/>
    </xf>
    <xf numFmtId="0" fontId="12" fillId="15" borderId="72" xfId="0" applyFont="1" applyFill="1" applyBorder="1" applyAlignment="1">
      <alignment vertical="center" wrapText="1"/>
    </xf>
    <xf numFmtId="0" fontId="12" fillId="15" borderId="73" xfId="0" applyFont="1" applyFill="1" applyBorder="1" applyAlignment="1">
      <alignment vertical="center" wrapText="1"/>
    </xf>
    <xf numFmtId="0" fontId="13" fillId="15" borderId="12" xfId="0" applyFont="1" applyFill="1" applyBorder="1" applyAlignment="1">
      <alignment vertical="center"/>
    </xf>
    <xf numFmtId="0" fontId="12" fillId="15" borderId="74" xfId="0" applyFont="1" applyFill="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vertical="center"/>
    </xf>
    <xf numFmtId="0" fontId="12" fillId="0" borderId="2" xfId="0" applyFont="1" applyBorder="1" applyAlignment="1">
      <alignment horizontal="right" vertical="center"/>
    </xf>
    <xf numFmtId="0" fontId="12" fillId="15" borderId="81" xfId="0" applyFont="1" applyFill="1" applyBorder="1" applyAlignment="1">
      <alignment vertical="center" wrapText="1"/>
    </xf>
    <xf numFmtId="0" fontId="13" fillId="15" borderId="15" xfId="0" applyFont="1" applyFill="1" applyBorder="1" applyAlignment="1">
      <alignment vertical="center"/>
    </xf>
    <xf numFmtId="0" fontId="12" fillId="15" borderId="87" xfId="0" applyFont="1" applyFill="1" applyBorder="1" applyAlignment="1">
      <alignment vertical="center" wrapText="1"/>
    </xf>
    <xf numFmtId="0" fontId="12" fillId="0" borderId="71" xfId="0" applyFont="1" applyBorder="1" applyAlignment="1">
      <alignment vertical="center" wrapText="1"/>
    </xf>
    <xf numFmtId="0" fontId="12" fillId="0" borderId="10" xfId="0" applyFont="1" applyBorder="1" applyAlignment="1">
      <alignment vertical="center"/>
    </xf>
    <xf numFmtId="0" fontId="6" fillId="14" borderId="0" xfId="0" applyFont="1" applyFill="1" applyAlignment="1">
      <alignment vertical="center"/>
    </xf>
    <xf numFmtId="0" fontId="6" fillId="14" borderId="0" xfId="0" applyFont="1" applyFill="1" applyAlignment="1">
      <alignment vertical="center" wrapText="1"/>
    </xf>
    <xf numFmtId="0" fontId="5" fillId="14" borderId="54" xfId="0" applyFont="1" applyFill="1" applyBorder="1" applyAlignment="1">
      <alignment horizontal="center" vertical="center" wrapText="1"/>
    </xf>
    <xf numFmtId="0" fontId="5" fillId="14" borderId="53" xfId="0" applyFont="1" applyFill="1" applyBorder="1" applyAlignment="1">
      <alignment horizontal="center" vertical="center" wrapText="1"/>
    </xf>
    <xf numFmtId="0" fontId="24" fillId="2" borderId="3" xfId="0" applyFont="1" applyFill="1" applyBorder="1" applyAlignment="1">
      <alignment vertical="center" wrapText="1"/>
    </xf>
    <xf numFmtId="0" fontId="25" fillId="2" borderId="6" xfId="0" applyFont="1" applyFill="1" applyBorder="1" applyAlignment="1">
      <alignment horizontal="left" vertical="center" wrapText="1"/>
    </xf>
    <xf numFmtId="0" fontId="25" fillId="2" borderId="6" xfId="0" applyFont="1" applyFill="1" applyBorder="1" applyAlignment="1">
      <alignment vertical="center" wrapText="1"/>
    </xf>
    <xf numFmtId="0" fontId="25" fillId="2" borderId="7" xfId="0" applyFont="1" applyFill="1" applyBorder="1" applyAlignment="1">
      <alignment vertical="center" wrapText="1"/>
    </xf>
    <xf numFmtId="0" fontId="24" fillId="2" borderId="1" xfId="0" applyFont="1" applyFill="1" applyBorder="1" applyAlignment="1">
      <alignment vertical="center" wrapText="1"/>
    </xf>
    <xf numFmtId="0" fontId="25" fillId="2" borderId="5" xfId="0" applyFont="1" applyFill="1" applyBorder="1" applyAlignment="1">
      <alignment vertical="center" wrapText="1"/>
    </xf>
    <xf numFmtId="0" fontId="26" fillId="2" borderId="0" xfId="0" applyFont="1" applyFill="1" applyAlignment="1">
      <alignment horizontal="left" vertical="center"/>
    </xf>
    <xf numFmtId="0" fontId="27" fillId="2" borderId="0" xfId="0" applyFont="1" applyFill="1" applyAlignment="1">
      <alignment horizontal="left" vertical="center" wrapText="1"/>
    </xf>
    <xf numFmtId="0" fontId="28" fillId="0" borderId="0" xfId="0" applyFont="1" applyAlignment="1">
      <alignment horizontal="left" vertical="center"/>
    </xf>
    <xf numFmtId="0" fontId="13" fillId="0" borderId="0" xfId="0" applyFont="1" applyAlignment="1">
      <alignment horizontal="left" vertical="center" wrapText="1"/>
    </xf>
    <xf numFmtId="0" fontId="12" fillId="0" borderId="51" xfId="0" applyFont="1" applyBorder="1" applyAlignment="1">
      <alignment horizontal="left" vertical="center"/>
    </xf>
    <xf numFmtId="167" fontId="12" fillId="0" borderId="51" xfId="0" applyNumberFormat="1" applyFont="1" applyBorder="1" applyAlignment="1">
      <alignment horizontal="center" vertical="center"/>
    </xf>
    <xf numFmtId="167" fontId="12" fillId="0" borderId="52" xfId="0" applyNumberFormat="1" applyFont="1" applyBorder="1" applyAlignment="1">
      <alignment horizontal="center" vertical="center"/>
    </xf>
    <xf numFmtId="0" fontId="13" fillId="0" borderId="39" xfId="0" applyFont="1" applyBorder="1" applyAlignment="1">
      <alignment horizontal="left" vertical="center"/>
    </xf>
    <xf numFmtId="0" fontId="13" fillId="0" borderId="40" xfId="0" applyFont="1" applyBorder="1" applyAlignment="1">
      <alignment horizontal="left" vertical="center"/>
    </xf>
    <xf numFmtId="167" fontId="13" fillId="0" borderId="39" xfId="0" applyNumberFormat="1" applyFont="1" applyBorder="1" applyAlignment="1">
      <alignment horizontal="center" vertical="center"/>
    </xf>
    <xf numFmtId="167" fontId="13" fillId="0" borderId="41" xfId="0" applyNumberFormat="1" applyFont="1" applyBorder="1" applyAlignment="1">
      <alignment horizontal="center" vertical="center"/>
    </xf>
    <xf numFmtId="0" fontId="12" fillId="0" borderId="0" xfId="0" applyFont="1" applyAlignment="1">
      <alignment horizontal="left" vertical="center" wrapText="1"/>
    </xf>
    <xf numFmtId="3" fontId="12" fillId="0" borderId="0" xfId="0" applyNumberFormat="1" applyFont="1" applyAlignment="1">
      <alignment horizontal="center" vertical="center"/>
    </xf>
    <xf numFmtId="165" fontId="12" fillId="0" borderId="51" xfId="0" applyNumberFormat="1" applyFont="1" applyBorder="1" applyAlignment="1">
      <alignment horizontal="center" vertical="center"/>
    </xf>
    <xf numFmtId="165" fontId="12" fillId="0" borderId="0" xfId="0" applyNumberFormat="1" applyFont="1" applyAlignment="1">
      <alignment horizontal="center" vertical="center"/>
    </xf>
    <xf numFmtId="0" fontId="29" fillId="10" borderId="59" xfId="0" applyFont="1" applyFill="1" applyBorder="1" applyAlignment="1">
      <alignment horizontal="left" vertical="center" wrapText="1"/>
    </xf>
    <xf numFmtId="0" fontId="29" fillId="12" borderId="59" xfId="0" applyFont="1" applyFill="1" applyBorder="1" applyAlignment="1">
      <alignment horizontal="left" vertical="center" wrapText="1"/>
    </xf>
    <xf numFmtId="0" fontId="29" fillId="11" borderId="59" xfId="0" applyFont="1" applyFill="1" applyBorder="1" applyAlignment="1">
      <alignment horizontal="left" vertical="center" wrapText="1"/>
    </xf>
    <xf numFmtId="0" fontId="13" fillId="0" borderId="55" xfId="0" applyFont="1" applyBorder="1" applyAlignment="1">
      <alignment horizontal="left" vertical="center" wrapText="1"/>
    </xf>
    <xf numFmtId="0" fontId="12" fillId="0" borderId="56" xfId="0" applyFont="1" applyBorder="1" applyAlignment="1">
      <alignment horizontal="left" vertical="center" wrapText="1"/>
    </xf>
    <xf numFmtId="3" fontId="12" fillId="0" borderId="56" xfId="0" applyNumberFormat="1" applyFont="1" applyBorder="1" applyAlignment="1">
      <alignment horizontal="center" vertical="center"/>
    </xf>
    <xf numFmtId="167" fontId="12" fillId="0" borderId="56" xfId="0" applyNumberFormat="1" applyFont="1" applyBorder="1" applyAlignment="1">
      <alignment horizontal="left" vertical="center"/>
    </xf>
    <xf numFmtId="165" fontId="13" fillId="0" borderId="57" xfId="0" applyNumberFormat="1" applyFont="1" applyBorder="1" applyAlignment="1">
      <alignment horizontal="center" vertical="center"/>
    </xf>
    <xf numFmtId="165" fontId="13" fillId="0" borderId="56" xfId="0" applyNumberFormat="1" applyFont="1" applyBorder="1" applyAlignment="1">
      <alignment horizontal="center" vertical="center"/>
    </xf>
    <xf numFmtId="167" fontId="12" fillId="0" borderId="60" xfId="0" applyNumberFormat="1" applyFont="1" applyBorder="1" applyAlignment="1">
      <alignment horizontal="center" vertical="center"/>
    </xf>
    <xf numFmtId="0" fontId="21" fillId="0" borderId="0" xfId="0" applyFont="1" applyAlignment="1">
      <alignment vertical="center"/>
    </xf>
    <xf numFmtId="0" fontId="12" fillId="2" borderId="8" xfId="0" applyFont="1" applyFill="1" applyBorder="1" applyAlignment="1">
      <alignment vertical="center" wrapText="1"/>
    </xf>
    <xf numFmtId="0" fontId="12" fillId="2" borderId="2" xfId="0" applyFont="1" applyFill="1" applyBorder="1" applyAlignment="1">
      <alignment horizontal="left" vertical="center" wrapText="1"/>
    </xf>
    <xf numFmtId="0" fontId="12" fillId="2" borderId="2" xfId="0" applyFont="1" applyFill="1" applyBorder="1" applyAlignment="1">
      <alignment vertical="center" wrapText="1"/>
    </xf>
    <xf numFmtId="0" fontId="12" fillId="2" borderId="9" xfId="0" applyFont="1" applyFill="1" applyBorder="1" applyAlignment="1">
      <alignment vertical="center" wrapText="1"/>
    </xf>
    <xf numFmtId="0" fontId="12" fillId="3" borderId="0" xfId="0" applyFont="1" applyFill="1" applyAlignment="1">
      <alignment horizontal="left" vertical="center"/>
    </xf>
    <xf numFmtId="0" fontId="5" fillId="14" borderId="61" xfId="0" applyFont="1" applyFill="1" applyBorder="1" applyAlignment="1">
      <alignment horizontal="center" vertical="center" wrapText="1"/>
    </xf>
    <xf numFmtId="0" fontId="5" fillId="14" borderId="62" xfId="0" applyFont="1" applyFill="1" applyBorder="1" applyAlignment="1">
      <alignment horizontal="center" vertical="center" wrapText="1"/>
    </xf>
    <xf numFmtId="0" fontId="5" fillId="14" borderId="64" xfId="0" applyFont="1" applyFill="1" applyBorder="1" applyAlignment="1">
      <alignment horizontal="center" vertical="center" wrapText="1"/>
    </xf>
    <xf numFmtId="0" fontId="5" fillId="14" borderId="63" xfId="0" applyFont="1" applyFill="1" applyBorder="1" applyAlignment="1">
      <alignment horizontal="center" vertical="center" wrapText="1"/>
    </xf>
    <xf numFmtId="0" fontId="5" fillId="14" borderId="60" xfId="0" applyFont="1" applyFill="1" applyBorder="1" applyAlignment="1">
      <alignment horizontal="center" vertical="center" wrapText="1"/>
    </xf>
    <xf numFmtId="0" fontId="13" fillId="13" borderId="40" xfId="0" applyFont="1" applyFill="1" applyBorder="1" applyAlignment="1">
      <alignment vertical="center"/>
    </xf>
    <xf numFmtId="0" fontId="13" fillId="13" borderId="39" xfId="0" applyFont="1" applyFill="1" applyBorder="1" applyAlignment="1">
      <alignment vertical="center" wrapText="1"/>
    </xf>
    <xf numFmtId="0" fontId="13" fillId="13" borderId="41" xfId="0" applyFont="1" applyFill="1" applyBorder="1" applyAlignment="1">
      <alignment vertical="center" wrapText="1"/>
    </xf>
    <xf numFmtId="0" fontId="5" fillId="13" borderId="39" xfId="0" applyFont="1" applyFill="1" applyBorder="1" applyAlignment="1">
      <alignment vertical="center"/>
    </xf>
    <xf numFmtId="0" fontId="5" fillId="13" borderId="40" xfId="0" applyFont="1" applyFill="1" applyBorder="1" applyAlignment="1">
      <alignment vertical="center"/>
    </xf>
    <xf numFmtId="0" fontId="5" fillId="13" borderId="39" xfId="0" applyFont="1" applyFill="1" applyBorder="1" applyAlignment="1">
      <alignment vertical="center" wrapText="1"/>
    </xf>
    <xf numFmtId="0" fontId="5" fillId="13" borderId="41" xfId="0" applyFont="1" applyFill="1" applyBorder="1" applyAlignment="1">
      <alignment vertical="center" wrapText="1"/>
    </xf>
    <xf numFmtId="0" fontId="30" fillId="14" borderId="4" xfId="0" applyFont="1" applyFill="1" applyBorder="1" applyAlignment="1">
      <alignment vertical="center" wrapText="1"/>
    </xf>
    <xf numFmtId="0" fontId="9" fillId="16" borderId="0" xfId="0" applyFont="1" applyFill="1"/>
    <xf numFmtId="0" fontId="18" fillId="6" borderId="0" xfId="0" applyFont="1" applyFill="1"/>
    <xf numFmtId="0" fontId="12" fillId="3" borderId="0" xfId="0" applyFont="1" applyFill="1"/>
    <xf numFmtId="0" fontId="18" fillId="7" borderId="3" xfId="0" applyFont="1" applyFill="1" applyBorder="1"/>
    <xf numFmtId="0" fontId="18" fillId="7" borderId="6" xfId="0" applyFont="1" applyFill="1" applyBorder="1"/>
    <xf numFmtId="0" fontId="18" fillId="7" borderId="7" xfId="0" applyFont="1" applyFill="1" applyBorder="1"/>
    <xf numFmtId="0" fontId="18" fillId="7" borderId="1" xfId="0" applyFont="1" applyFill="1" applyBorder="1"/>
    <xf numFmtId="0" fontId="18" fillId="7" borderId="0" xfId="0" applyFont="1" applyFill="1"/>
    <xf numFmtId="0" fontId="18" fillId="7" borderId="5" xfId="0" applyFont="1" applyFill="1" applyBorder="1"/>
    <xf numFmtId="0" fontId="18" fillId="0" borderId="0" xfId="0" applyFont="1"/>
    <xf numFmtId="0" fontId="31" fillId="7" borderId="0" xfId="0" applyFont="1" applyFill="1"/>
    <xf numFmtId="0" fontId="18" fillId="7" borderId="0" xfId="0" applyFont="1" applyFill="1" applyAlignment="1">
      <alignment wrapText="1"/>
    </xf>
    <xf numFmtId="0" fontId="25" fillId="7" borderId="0" xfId="0" applyFont="1" applyFill="1"/>
    <xf numFmtId="0" fontId="18" fillId="0" borderId="0" xfId="0" applyFont="1" applyAlignment="1">
      <alignment wrapText="1"/>
    </xf>
    <xf numFmtId="0" fontId="25" fillId="7" borderId="0" xfId="0" applyFont="1" applyFill="1" applyAlignment="1">
      <alignment wrapText="1"/>
    </xf>
    <xf numFmtId="0" fontId="32" fillId="7" borderId="0" xfId="0" applyFont="1" applyFill="1" applyAlignment="1">
      <alignment wrapText="1"/>
    </xf>
    <xf numFmtId="0" fontId="33" fillId="0" borderId="0" xfId="2" applyFont="1"/>
    <xf numFmtId="0" fontId="33" fillId="7" borderId="0" xfId="2" applyFont="1" applyFill="1" applyBorder="1" applyAlignment="1"/>
    <xf numFmtId="0" fontId="34" fillId="7" borderId="0" xfId="0" applyFont="1" applyFill="1"/>
    <xf numFmtId="0" fontId="18" fillId="7" borderId="8" xfId="0" applyFont="1" applyFill="1" applyBorder="1"/>
    <xf numFmtId="0" fontId="18" fillId="7" borderId="2" xfId="0" applyFont="1" applyFill="1" applyBorder="1"/>
    <xf numFmtId="0" fontId="18" fillId="7" borderId="9" xfId="0" applyFont="1" applyFill="1" applyBorder="1"/>
    <xf numFmtId="0" fontId="10" fillId="14" borderId="3" xfId="0" applyFont="1" applyFill="1" applyBorder="1" applyAlignment="1">
      <alignment horizontal="left" vertical="center" wrapText="1"/>
    </xf>
    <xf numFmtId="0" fontId="10" fillId="14" borderId="6" xfId="0" applyFont="1" applyFill="1" applyBorder="1" applyAlignment="1">
      <alignment horizontal="center" vertical="center" wrapText="1"/>
    </xf>
    <xf numFmtId="0" fontId="10" fillId="14" borderId="6" xfId="0" applyFont="1" applyFill="1" applyBorder="1" applyAlignment="1">
      <alignment horizontal="left" vertical="center" wrapText="1"/>
    </xf>
    <xf numFmtId="0" fontId="10" fillId="14" borderId="7" xfId="0" applyFont="1" applyFill="1" applyBorder="1" applyAlignment="1">
      <alignment horizontal="left" vertical="center" wrapText="1"/>
    </xf>
    <xf numFmtId="0" fontId="5" fillId="16" borderId="85" xfId="0" applyFont="1" applyFill="1" applyBorder="1" applyAlignment="1">
      <alignment horizontal="left" vertical="center"/>
    </xf>
    <xf numFmtId="0" fontId="12" fillId="3" borderId="0" xfId="0" applyFont="1" applyFill="1" applyAlignment="1">
      <alignment horizontal="center" vertical="center"/>
    </xf>
    <xf numFmtId="0" fontId="12" fillId="3" borderId="0" xfId="0" applyFont="1" applyFill="1" applyAlignment="1">
      <alignment horizontal="left" vertical="center" wrapText="1"/>
    </xf>
    <xf numFmtId="0" fontId="12" fillId="0" borderId="0" xfId="0" applyFont="1"/>
    <xf numFmtId="0" fontId="12" fillId="2" borderId="3" xfId="0" applyFont="1" applyFill="1" applyBorder="1" applyAlignment="1">
      <alignment vertical="center"/>
    </xf>
    <xf numFmtId="0" fontId="12" fillId="2" borderId="6" xfId="0" applyFont="1" applyFill="1" applyBorder="1" applyAlignment="1">
      <alignment vertical="center" wrapText="1"/>
    </xf>
    <xf numFmtId="0" fontId="12" fillId="2" borderId="6" xfId="0" applyFont="1" applyFill="1" applyBorder="1" applyAlignment="1">
      <alignment horizontal="center"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vertical="center"/>
    </xf>
    <xf numFmtId="0" fontId="12" fillId="2" borderId="1" xfId="0" applyFont="1" applyFill="1" applyBorder="1" applyAlignment="1">
      <alignment vertical="center"/>
    </xf>
    <xf numFmtId="0" fontId="12" fillId="2" borderId="0" xfId="0" applyFont="1" applyFill="1" applyAlignment="1">
      <alignment horizontal="center" vertical="center" wrapText="1"/>
    </xf>
    <xf numFmtId="0" fontId="12" fillId="2" borderId="0" xfId="0" applyFont="1" applyFill="1" applyAlignment="1">
      <alignment horizontal="left" vertical="center" wrapText="1"/>
    </xf>
    <xf numFmtId="0" fontId="12" fillId="2" borderId="5" xfId="0" applyFont="1" applyFill="1" applyBorder="1" applyAlignment="1">
      <alignment vertical="center"/>
    </xf>
    <xf numFmtId="0" fontId="16" fillId="2" borderId="0" xfId="0" applyFont="1" applyFill="1" applyAlignment="1">
      <alignment vertical="center"/>
    </xf>
    <xf numFmtId="0" fontId="12" fillId="2" borderId="0" xfId="0" applyFont="1" applyFill="1" applyAlignment="1">
      <alignment vertical="center"/>
    </xf>
    <xf numFmtId="0" fontId="12" fillId="2" borderId="0" xfId="0" applyFont="1" applyFill="1" applyAlignment="1">
      <alignment horizontal="center" vertical="center"/>
    </xf>
    <xf numFmtId="0" fontId="12" fillId="2" borderId="1"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4" borderId="0" xfId="0" applyFont="1" applyFill="1" applyAlignment="1">
      <alignment horizontal="left" vertical="center" wrapText="1"/>
    </xf>
    <xf numFmtId="0" fontId="12" fillId="0" borderId="5" xfId="0" applyFont="1" applyBorder="1" applyAlignment="1">
      <alignment vertical="center" wrapText="1"/>
    </xf>
    <xf numFmtId="0" fontId="12" fillId="2" borderId="8" xfId="0" applyFont="1" applyFill="1" applyBorder="1" applyAlignment="1">
      <alignment vertical="center"/>
    </xf>
    <xf numFmtId="0" fontId="12" fillId="2" borderId="2" xfId="0" applyFont="1" applyFill="1" applyBorder="1" applyAlignment="1">
      <alignment horizontal="center" vertical="center" wrapText="1"/>
    </xf>
    <xf numFmtId="0" fontId="12" fillId="2" borderId="9" xfId="0" applyFont="1" applyFill="1" applyBorder="1" applyAlignment="1">
      <alignment vertical="center"/>
    </xf>
    <xf numFmtId="0" fontId="12" fillId="3" borderId="0" xfId="0" applyFont="1" applyFill="1" applyAlignment="1">
      <alignment horizontal="center" vertical="center" wrapText="1"/>
    </xf>
    <xf numFmtId="0" fontId="12" fillId="3" borderId="0" xfId="0" applyFont="1" applyFill="1" applyAlignment="1">
      <alignment wrapText="1"/>
    </xf>
    <xf numFmtId="0" fontId="12" fillId="0" borderId="0" xfId="0" applyFont="1" applyAlignment="1">
      <alignment wrapText="1"/>
    </xf>
    <xf numFmtId="0" fontId="5" fillId="14" borderId="4" xfId="0" applyFont="1" applyFill="1" applyBorder="1" applyAlignment="1">
      <alignment vertical="center"/>
    </xf>
    <xf numFmtId="0" fontId="5" fillId="16" borderId="82" xfId="0" applyFont="1" applyFill="1" applyBorder="1" applyAlignment="1">
      <alignment horizontal="center" vertical="center" wrapText="1"/>
    </xf>
    <xf numFmtId="0" fontId="5" fillId="16" borderId="82" xfId="0" applyFont="1" applyFill="1" applyBorder="1" applyAlignment="1">
      <alignment horizontal="left" vertical="center" wrapText="1"/>
    </xf>
    <xf numFmtId="0" fontId="5" fillId="16" borderId="86" xfId="0" applyFont="1" applyFill="1" applyBorder="1" applyAlignment="1">
      <alignment vertical="center" wrapText="1"/>
    </xf>
    <xf numFmtId="0" fontId="12" fillId="3" borderId="0" xfId="0" applyFont="1" applyFill="1" applyAlignment="1">
      <alignment horizontal="center" wrapText="1"/>
    </xf>
    <xf numFmtId="0" fontId="12" fillId="3" borderId="0" xfId="0" applyFont="1" applyFill="1" applyAlignment="1">
      <alignment horizontal="left" wrapText="1"/>
    </xf>
    <xf numFmtId="0" fontId="12" fillId="4" borderId="4"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8" xfId="0" applyFont="1" applyFill="1" applyBorder="1" applyAlignment="1">
      <alignment wrapText="1"/>
    </xf>
    <xf numFmtId="0" fontId="12" fillId="2" borderId="9" xfId="0" applyFont="1" applyFill="1" applyBorder="1" applyAlignment="1">
      <alignment wrapText="1"/>
    </xf>
    <xf numFmtId="0" fontId="12" fillId="0" borderId="0" xfId="0" applyFont="1" applyAlignment="1">
      <alignment horizontal="center" wrapText="1"/>
    </xf>
    <xf numFmtId="0" fontId="5" fillId="14" borderId="4" xfId="0" applyFont="1" applyFill="1" applyBorder="1" applyAlignment="1">
      <alignment wrapText="1"/>
    </xf>
    <xf numFmtId="0" fontId="5" fillId="14" borderId="4" xfId="0" applyFont="1" applyFill="1" applyBorder="1" applyAlignment="1">
      <alignment horizontal="center" wrapText="1"/>
    </xf>
    <xf numFmtId="0" fontId="12" fillId="0" borderId="1" xfId="0" applyFont="1" applyBorder="1"/>
    <xf numFmtId="0" fontId="21" fillId="0" borderId="0" xfId="0" applyFont="1" applyAlignment="1">
      <alignment vertical="top"/>
    </xf>
    <xf numFmtId="0" fontId="10" fillId="14" borderId="40" xfId="0" applyFont="1" applyFill="1" applyBorder="1" applyAlignment="1">
      <alignment horizontal="left" vertical="center" wrapText="1"/>
    </xf>
    <xf numFmtId="0" fontId="14" fillId="2" borderId="0" xfId="0" applyFont="1" applyFill="1" applyAlignment="1">
      <alignment horizontal="left" vertical="center" wrapText="1"/>
    </xf>
    <xf numFmtId="0" fontId="30" fillId="14" borderId="4" xfId="0" applyFont="1" applyFill="1" applyBorder="1" applyAlignment="1">
      <alignment horizontal="left" vertical="center"/>
    </xf>
    <xf numFmtId="0" fontId="9" fillId="17" borderId="0" xfId="0" applyFont="1" applyFill="1" applyAlignment="1">
      <alignment wrapText="1"/>
    </xf>
    <xf numFmtId="0" fontId="16" fillId="0" borderId="0" xfId="0" applyFont="1" applyAlignment="1">
      <alignment vertical="center"/>
    </xf>
    <xf numFmtId="0" fontId="35" fillId="0" borderId="0" xfId="0" applyFont="1" applyAlignment="1">
      <alignment vertical="center"/>
    </xf>
    <xf numFmtId="0" fontId="12" fillId="0" borderId="1" xfId="0" applyFont="1" applyBorder="1" applyAlignment="1">
      <alignment vertical="center" wrapText="1"/>
    </xf>
    <xf numFmtId="0" fontId="36" fillId="0" borderId="0" xfId="0" applyFont="1" applyAlignment="1">
      <alignment vertical="center"/>
    </xf>
    <xf numFmtId="0" fontId="10" fillId="14" borderId="91" xfId="0" applyFont="1" applyFill="1" applyBorder="1" applyAlignment="1">
      <alignment horizontal="right" vertical="center"/>
    </xf>
    <xf numFmtId="0" fontId="10" fillId="14" borderId="2" xfId="0" applyFont="1" applyFill="1" applyBorder="1" applyAlignment="1">
      <alignment horizontal="right" vertical="center"/>
    </xf>
    <xf numFmtId="0" fontId="10" fillId="14" borderId="90" xfId="0" applyFont="1" applyFill="1" applyBorder="1" applyAlignment="1">
      <alignment horizontal="right" vertical="center"/>
    </xf>
    <xf numFmtId="3" fontId="12" fillId="0" borderId="0" xfId="0" applyNumberFormat="1" applyFont="1" applyAlignment="1">
      <alignment horizontal="right" vertical="center"/>
    </xf>
    <xf numFmtId="4" fontId="12" fillId="0" borderId="0" xfId="0" applyNumberFormat="1" applyFont="1" applyAlignment="1">
      <alignment horizontal="right" vertical="center"/>
    </xf>
    <xf numFmtId="3" fontId="12" fillId="0" borderId="16" xfId="0" applyNumberFormat="1" applyFont="1" applyBorder="1" applyAlignment="1">
      <alignment horizontal="right" vertical="center"/>
    </xf>
    <xf numFmtId="3" fontId="12" fillId="0" borderId="27" xfId="0" applyNumberFormat="1" applyFont="1" applyBorder="1" applyAlignment="1">
      <alignment horizontal="right" vertical="center"/>
    </xf>
    <xf numFmtId="3" fontId="12" fillId="0" borderId="25" xfId="0" applyNumberFormat="1" applyFont="1" applyBorder="1" applyAlignment="1">
      <alignment horizontal="right" vertical="center"/>
    </xf>
    <xf numFmtId="169" fontId="12" fillId="0" borderId="0" xfId="0" applyNumberFormat="1" applyFont="1" applyAlignment="1">
      <alignment horizontal="right" vertical="center"/>
    </xf>
    <xf numFmtId="3" fontId="13" fillId="2" borderId="0" xfId="0" applyNumberFormat="1" applyFont="1" applyFill="1" applyAlignment="1">
      <alignment vertical="center"/>
    </xf>
    <xf numFmtId="3" fontId="13" fillId="13" borderId="78" xfId="0" applyNumberFormat="1" applyFont="1" applyFill="1" applyBorder="1" applyAlignment="1">
      <alignment horizontal="right" vertical="center"/>
    </xf>
    <xf numFmtId="3" fontId="13" fillId="13" borderId="77" xfId="0" applyNumberFormat="1" applyFont="1" applyFill="1" applyBorder="1" applyAlignment="1">
      <alignment horizontal="right" vertical="center"/>
    </xf>
    <xf numFmtId="3" fontId="13" fillId="13" borderId="79" xfId="0" applyNumberFormat="1" applyFont="1" applyFill="1" applyBorder="1" applyAlignment="1">
      <alignment horizontal="right" vertical="center"/>
    </xf>
    <xf numFmtId="3" fontId="13" fillId="15" borderId="12" xfId="0" applyNumberFormat="1" applyFont="1" applyFill="1" applyBorder="1" applyAlignment="1">
      <alignment vertical="center"/>
    </xf>
    <xf numFmtId="3" fontId="13" fillId="15" borderId="16" xfId="0" applyNumberFormat="1" applyFont="1" applyFill="1" applyBorder="1" applyAlignment="1">
      <alignment vertical="center"/>
    </xf>
    <xf numFmtId="3" fontId="13" fillId="15" borderId="15" xfId="0" applyNumberFormat="1" applyFont="1" applyFill="1" applyBorder="1" applyAlignment="1">
      <alignment vertical="center"/>
    </xf>
    <xf numFmtId="9" fontId="12" fillId="0" borderId="0" xfId="10" applyFont="1" applyAlignment="1">
      <alignment horizontal="right" vertical="center"/>
    </xf>
    <xf numFmtId="0" fontId="13" fillId="15" borderId="93" xfId="0" applyFont="1" applyFill="1" applyBorder="1" applyAlignment="1">
      <alignment vertical="center"/>
    </xf>
    <xf numFmtId="0" fontId="12" fillId="15" borderId="92" xfId="0" applyFont="1" applyFill="1" applyBorder="1" applyAlignment="1">
      <alignment vertical="center" wrapText="1"/>
    </xf>
    <xf numFmtId="9" fontId="12" fillId="0" borderId="33" xfId="10" applyFont="1" applyBorder="1" applyAlignment="1">
      <alignment horizontal="right" vertical="center"/>
    </xf>
    <xf numFmtId="3" fontId="13" fillId="15" borderId="4" xfId="0" applyNumberFormat="1" applyFont="1" applyFill="1" applyBorder="1" applyAlignment="1">
      <alignment vertical="center"/>
    </xf>
    <xf numFmtId="0" fontId="13" fillId="15" borderId="4" xfId="0" applyFont="1" applyFill="1" applyBorder="1" applyAlignment="1">
      <alignment vertical="center"/>
    </xf>
    <xf numFmtId="169" fontId="12" fillId="0" borderId="16" xfId="0" applyNumberFormat="1" applyFont="1" applyBorder="1" applyAlignment="1">
      <alignment horizontal="right" vertical="center"/>
    </xf>
    <xf numFmtId="9" fontId="12" fillId="0" borderId="25" xfId="10" applyFont="1" applyBorder="1" applyAlignment="1">
      <alignment horizontal="right" vertical="center"/>
    </xf>
    <xf numFmtId="9" fontId="12" fillId="0" borderId="0" xfId="10" applyFont="1" applyBorder="1" applyAlignment="1">
      <alignment horizontal="right" vertical="center"/>
    </xf>
    <xf numFmtId="0" fontId="12" fillId="0" borderId="25" xfId="0" applyFont="1" applyBorder="1" applyAlignment="1">
      <alignment vertical="center"/>
    </xf>
    <xf numFmtId="0" fontId="13" fillId="2" borderId="0" xfId="0" applyFont="1" applyFill="1" applyAlignment="1">
      <alignment horizontal="left" vertical="center"/>
    </xf>
    <xf numFmtId="0" fontId="38" fillId="0" borderId="0" xfId="0" applyFont="1" applyAlignment="1">
      <alignment horizontal="right" vertical="center"/>
    </xf>
    <xf numFmtId="166" fontId="13" fillId="0" borderId="0" xfId="0" applyNumberFormat="1" applyFont="1" applyAlignment="1">
      <alignment vertical="center"/>
    </xf>
    <xf numFmtId="0" fontId="12" fillId="2" borderId="25" xfId="0" quotePrefix="1" applyFont="1" applyFill="1" applyBorder="1" applyAlignment="1">
      <alignment horizontal="right" vertical="center"/>
    </xf>
    <xf numFmtId="0" fontId="12" fillId="0" borderId="52" xfId="0" applyFont="1" applyBorder="1" applyAlignment="1">
      <alignment horizontal="left" vertical="center"/>
    </xf>
    <xf numFmtId="0" fontId="7" fillId="0" borderId="52" xfId="0" applyFont="1" applyBorder="1" applyAlignment="1">
      <alignment horizontal="left" vertical="center" wrapText="1"/>
    </xf>
    <xf numFmtId="3" fontId="12" fillId="0" borderId="10" xfId="0" applyNumberFormat="1" applyFont="1" applyBorder="1" applyAlignment="1">
      <alignment horizontal="right" vertical="center"/>
    </xf>
    <xf numFmtId="3" fontId="13" fillId="15" borderId="10" xfId="0" applyNumberFormat="1" applyFont="1" applyFill="1" applyBorder="1" applyAlignment="1">
      <alignment vertical="center"/>
    </xf>
    <xf numFmtId="9" fontId="12" fillId="0" borderId="4" xfId="10" applyFont="1" applyBorder="1" applyAlignment="1">
      <alignment horizontal="right" vertical="center"/>
    </xf>
    <xf numFmtId="0" fontId="10" fillId="14" borderId="39" xfId="0" applyFont="1" applyFill="1" applyBorder="1" applyAlignment="1">
      <alignment vertical="center" wrapText="1"/>
    </xf>
    <xf numFmtId="0" fontId="10" fillId="14" borderId="40" xfId="0" applyFont="1" applyFill="1" applyBorder="1" applyAlignment="1">
      <alignment vertical="center" wrapText="1"/>
    </xf>
    <xf numFmtId="0" fontId="30" fillId="14" borderId="4" xfId="0" applyFont="1" applyFill="1" applyBorder="1" applyAlignment="1">
      <alignment vertical="center"/>
    </xf>
    <xf numFmtId="3" fontId="0" fillId="0" borderId="0" xfId="0" applyNumberFormat="1" applyAlignment="1">
      <alignment horizontal="right" vertical="center"/>
    </xf>
    <xf numFmtId="0" fontId="12" fillId="0" borderId="32" xfId="8" applyFont="1" applyFill="1" applyBorder="1" applyAlignment="1">
      <alignment vertical="center" wrapText="1"/>
    </xf>
    <xf numFmtId="0" fontId="12" fillId="0" borderId="33" xfId="0" applyFont="1" applyBorder="1" applyAlignment="1">
      <alignment vertical="center" wrapText="1"/>
    </xf>
    <xf numFmtId="3" fontId="12" fillId="0" borderId="33" xfId="0" applyNumberFormat="1" applyFont="1" applyBorder="1" applyAlignment="1">
      <alignment horizontal="right" vertical="center" wrapText="1"/>
    </xf>
    <xf numFmtId="0" fontId="12" fillId="0" borderId="52" xfId="0" quotePrefix="1" applyFont="1" applyBorder="1" applyAlignment="1">
      <alignment vertical="center" wrapText="1"/>
    </xf>
    <xf numFmtId="0" fontId="20" fillId="0" borderId="51" xfId="0" applyFont="1" applyBorder="1" applyAlignment="1">
      <alignment horizontal="left" vertical="center" wrapText="1" indent="7"/>
    </xf>
    <xf numFmtId="0" fontId="20" fillId="3" borderId="0" xfId="0" applyFont="1" applyFill="1" applyAlignment="1">
      <alignment vertical="center"/>
    </xf>
    <xf numFmtId="0" fontId="12" fillId="2" borderId="32" xfId="0" applyFont="1" applyFill="1" applyBorder="1" applyAlignment="1">
      <alignment horizontal="left" vertical="center" wrapText="1"/>
    </xf>
    <xf numFmtId="0" fontId="11" fillId="13" borderId="76" xfId="0" applyFont="1" applyFill="1" applyBorder="1" applyAlignment="1">
      <alignment vertical="center" wrapText="1"/>
    </xf>
    <xf numFmtId="0" fontId="12" fillId="2" borderId="29" xfId="0" applyFont="1" applyFill="1" applyBorder="1" applyAlignment="1">
      <alignment vertical="center" wrapText="1"/>
    </xf>
    <xf numFmtId="0" fontId="12" fillId="2" borderId="51" xfId="0" applyFont="1" applyFill="1" applyBorder="1" applyAlignment="1">
      <alignment vertical="center" wrapText="1"/>
    </xf>
    <xf numFmtId="0" fontId="12" fillId="2" borderId="52" xfId="0" applyFont="1" applyFill="1" applyBorder="1" applyAlignment="1">
      <alignment horizontal="left" vertical="center" wrapText="1"/>
    </xf>
    <xf numFmtId="0" fontId="12" fillId="2" borderId="36" xfId="0" applyFont="1" applyFill="1" applyBorder="1" applyAlignment="1">
      <alignment horizontal="left" vertical="center" wrapText="1"/>
    </xf>
    <xf numFmtId="9" fontId="12" fillId="0" borderId="25" xfId="0" applyNumberFormat="1" applyFont="1" applyBorder="1" applyAlignment="1">
      <alignment horizontal="right" vertical="center"/>
    </xf>
    <xf numFmtId="169" fontId="12" fillId="0" borderId="25" xfId="0" applyNumberFormat="1" applyFont="1" applyBorder="1" applyAlignment="1">
      <alignment horizontal="right" vertical="center"/>
    </xf>
    <xf numFmtId="9" fontId="12" fillId="0" borderId="94" xfId="0" applyNumberFormat="1" applyFont="1" applyBorder="1" applyAlignment="1">
      <alignment horizontal="right" vertical="center"/>
    </xf>
    <xf numFmtId="9" fontId="12" fillId="0" borderId="66" xfId="0" applyNumberFormat="1" applyFont="1" applyBorder="1" applyAlignment="1">
      <alignment horizontal="right" vertical="center"/>
    </xf>
    <xf numFmtId="3" fontId="12" fillId="0" borderId="25" xfId="10" applyNumberFormat="1" applyFont="1" applyBorder="1" applyAlignment="1">
      <alignment horizontal="right" vertical="center"/>
    </xf>
    <xf numFmtId="169" fontId="12" fillId="0" borderId="27" xfId="0" applyNumberFormat="1" applyFont="1" applyBorder="1" applyAlignment="1">
      <alignment horizontal="right" vertical="center"/>
    </xf>
    <xf numFmtId="0" fontId="5" fillId="16" borderId="3" xfId="0" applyFont="1" applyFill="1" applyBorder="1" applyAlignment="1">
      <alignment horizontal="left" vertical="center"/>
    </xf>
    <xf numFmtId="0" fontId="5" fillId="16" borderId="6" xfId="0" applyFont="1" applyFill="1" applyBorder="1" applyAlignment="1">
      <alignment horizontal="center" vertical="center" wrapText="1"/>
    </xf>
    <xf numFmtId="0" fontId="5" fillId="16" borderId="6" xfId="0" applyFont="1" applyFill="1" applyBorder="1" applyAlignment="1">
      <alignment horizontal="left" vertical="center" wrapText="1"/>
    </xf>
    <xf numFmtId="3" fontId="12" fillId="0" borderId="26" xfId="0" applyNumberFormat="1" applyFont="1" applyBorder="1" applyAlignment="1">
      <alignment horizontal="right" vertical="center"/>
    </xf>
    <xf numFmtId="0" fontId="12" fillId="0" borderId="26" xfId="0" applyFont="1" applyBorder="1" applyAlignment="1">
      <alignment vertical="center"/>
    </xf>
    <xf numFmtId="9" fontId="42" fillId="0" borderId="10" xfId="10" applyFont="1" applyBorder="1" applyAlignment="1">
      <alignment horizontal="right" vertical="center"/>
    </xf>
    <xf numFmtId="9" fontId="12" fillId="0" borderId="95" xfId="0" applyNumberFormat="1" applyFont="1" applyBorder="1" applyAlignment="1">
      <alignment horizontal="right" vertical="center"/>
    </xf>
    <xf numFmtId="0" fontId="12" fillId="2" borderId="0" xfId="0" applyFont="1" applyFill="1" applyAlignment="1">
      <alignment horizontal="right" vertical="center"/>
    </xf>
    <xf numFmtId="3" fontId="44" fillId="0" borderId="94" xfId="0" applyNumberFormat="1" applyFont="1" applyBorder="1" applyAlignment="1">
      <alignment horizontal="right" vertical="center"/>
    </xf>
    <xf numFmtId="0" fontId="12" fillId="4" borderId="12" xfId="0" applyFont="1" applyFill="1" applyBorder="1" applyAlignment="1">
      <alignment horizontal="left" vertical="center" wrapText="1"/>
    </xf>
    <xf numFmtId="167" fontId="48" fillId="0" borderId="0" xfId="3" applyNumberFormat="1" applyFont="1" applyBorder="1" applyAlignment="1">
      <alignment horizontal="right" vertical="center"/>
    </xf>
    <xf numFmtId="167" fontId="12" fillId="2" borderId="0" xfId="3" applyNumberFormat="1" applyFont="1" applyFill="1" applyBorder="1" applyAlignment="1">
      <alignment horizontal="right" vertical="center"/>
    </xf>
    <xf numFmtId="0" fontId="12" fillId="2" borderId="33" xfId="0" applyFont="1" applyFill="1" applyBorder="1" applyAlignment="1">
      <alignment horizontal="center" vertical="center" wrapText="1"/>
    </xf>
    <xf numFmtId="0" fontId="12" fillId="2" borderId="33" xfId="0" applyFont="1" applyFill="1" applyBorder="1" applyAlignment="1">
      <alignment horizontal="left" vertical="center" wrapText="1"/>
    </xf>
    <xf numFmtId="9" fontId="12" fillId="0" borderId="0" xfId="0" applyNumberFormat="1" applyFont="1" applyAlignment="1">
      <alignment horizontal="right" vertical="center"/>
    </xf>
    <xf numFmtId="0" fontId="30" fillId="14" borderId="0" xfId="0" applyFont="1" applyFill="1" applyAlignment="1">
      <alignment vertical="center" wrapText="1"/>
    </xf>
    <xf numFmtId="0" fontId="5" fillId="16" borderId="30" xfId="0" applyFont="1" applyFill="1" applyBorder="1" applyAlignment="1">
      <alignment vertical="center" wrapText="1"/>
    </xf>
    <xf numFmtId="0" fontId="13" fillId="16" borderId="30" xfId="0" applyFont="1" applyFill="1" applyBorder="1" applyAlignment="1">
      <alignment horizontal="left" vertical="center" wrapText="1"/>
    </xf>
    <xf numFmtId="0" fontId="20" fillId="0" borderId="51" xfId="0" applyFont="1" applyBorder="1" applyAlignment="1">
      <alignment horizontal="left" vertical="center" wrapText="1" indent="4"/>
    </xf>
    <xf numFmtId="0" fontId="13" fillId="16" borderId="31" xfId="0" applyFont="1" applyFill="1" applyBorder="1" applyAlignment="1">
      <alignment horizontal="left" vertical="center" wrapText="1"/>
    </xf>
    <xf numFmtId="0" fontId="12" fillId="0" borderId="33" xfId="0" applyFont="1" applyBorder="1" applyAlignment="1">
      <alignment horizontal="left" vertical="center" wrapText="1"/>
    </xf>
    <xf numFmtId="167" fontId="12" fillId="0" borderId="33" xfId="0" applyNumberFormat="1" applyFont="1" applyBorder="1" applyAlignment="1">
      <alignment horizontal="lef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30" xfId="0" applyFont="1" applyBorder="1" applyAlignment="1">
      <alignment horizontal="left" vertical="center" wrapText="1"/>
    </xf>
    <xf numFmtId="167" fontId="12" fillId="0" borderId="30" xfId="0" applyNumberFormat="1" applyFont="1" applyBorder="1" applyAlignment="1">
      <alignment horizontal="left" vertical="center" wrapText="1"/>
    </xf>
    <xf numFmtId="0" fontId="12" fillId="0" borderId="31" xfId="0" applyFont="1" applyBorder="1" applyAlignment="1">
      <alignment horizontal="left" vertical="center" wrapText="1"/>
    </xf>
    <xf numFmtId="0" fontId="12" fillId="0" borderId="29" xfId="0" applyFont="1" applyBorder="1" applyAlignment="1">
      <alignment horizontal="left" vertical="center" wrapText="1"/>
    </xf>
    <xf numFmtId="167" fontId="12" fillId="0" borderId="0" xfId="0" applyNumberFormat="1" applyFont="1" applyAlignment="1">
      <alignment horizontal="left" vertical="center" wrapText="1"/>
    </xf>
    <xf numFmtId="0" fontId="12" fillId="0" borderId="29" xfId="0" applyFont="1" applyBorder="1" applyAlignment="1">
      <alignment wrapText="1"/>
    </xf>
    <xf numFmtId="0" fontId="20" fillId="0" borderId="51" xfId="0" applyFont="1" applyBorder="1" applyAlignment="1">
      <alignment horizontal="left" wrapText="1" indent="4"/>
    </xf>
    <xf numFmtId="0" fontId="12" fillId="0" borderId="51" xfId="0" applyFont="1" applyBorder="1" applyAlignment="1">
      <alignment wrapText="1"/>
    </xf>
    <xf numFmtId="0" fontId="12" fillId="0" borderId="10" xfId="0" applyFont="1" applyBorder="1" applyAlignment="1">
      <alignment horizontal="left" vertical="center" wrapText="1"/>
    </xf>
    <xf numFmtId="0" fontId="12" fillId="0" borderId="77" xfId="0" applyFont="1" applyBorder="1" applyAlignment="1">
      <alignment horizontal="left" vertical="center" wrapText="1"/>
    </xf>
    <xf numFmtId="0" fontId="12" fillId="0" borderId="39" xfId="0" applyFont="1" applyBorder="1" applyAlignment="1">
      <alignment vertical="center" wrapText="1"/>
    </xf>
    <xf numFmtId="0" fontId="12" fillId="0" borderId="40" xfId="0" applyFont="1" applyBorder="1" applyAlignment="1">
      <alignment vertical="center" wrapText="1"/>
    </xf>
    <xf numFmtId="0" fontId="12" fillId="0" borderId="41" xfId="0" applyFont="1" applyBorder="1" applyAlignment="1">
      <alignment horizontal="left" vertical="center" wrapText="1"/>
    </xf>
    <xf numFmtId="0" fontId="12" fillId="0" borderId="39" xfId="0" applyFont="1" applyBorder="1" applyAlignment="1">
      <alignment horizontal="left" vertical="center" wrapText="1"/>
    </xf>
    <xf numFmtId="167" fontId="12" fillId="0" borderId="40" xfId="0" applyNumberFormat="1" applyFont="1" applyBorder="1" applyAlignment="1">
      <alignment horizontal="left" vertical="center" wrapText="1"/>
    </xf>
    <xf numFmtId="0" fontId="12" fillId="0" borderId="40" xfId="0" applyFont="1" applyBorder="1" applyAlignment="1">
      <alignment horizontal="left" vertical="center" wrapText="1"/>
    </xf>
    <xf numFmtId="0" fontId="44" fillId="0" borderId="30" xfId="0" applyFont="1" applyBorder="1" applyAlignment="1">
      <alignment horizontal="left" vertical="center" wrapText="1"/>
    </xf>
    <xf numFmtId="0" fontId="44" fillId="0" borderId="40" xfId="0" applyFont="1" applyBorder="1" applyAlignment="1">
      <alignment horizontal="left" vertical="center" wrapText="1"/>
    </xf>
    <xf numFmtId="0" fontId="12" fillId="0" borderId="42" xfId="0" applyFont="1" applyBorder="1" applyAlignment="1">
      <alignment horizontal="left" vertical="center" wrapText="1"/>
    </xf>
    <xf numFmtId="0" fontId="12" fillId="0" borderId="43" xfId="0" applyFont="1" applyBorder="1" applyAlignment="1">
      <alignment horizontal="left" vertical="center" wrapText="1"/>
    </xf>
    <xf numFmtId="0" fontId="12" fillId="0" borderId="49" xfId="0" applyFont="1" applyBorder="1" applyAlignment="1">
      <alignment horizontal="left" vertical="center" wrapText="1"/>
    </xf>
    <xf numFmtId="0" fontId="12" fillId="0" borderId="69" xfId="0" applyFont="1" applyBorder="1" applyAlignment="1">
      <alignment horizontal="left" vertical="center" wrapText="1"/>
    </xf>
    <xf numFmtId="0" fontId="12" fillId="0" borderId="47" xfId="0" applyFont="1" applyBorder="1" applyAlignment="1">
      <alignment horizontal="left" vertical="center" wrapText="1"/>
    </xf>
    <xf numFmtId="0" fontId="12" fillId="0" borderId="48" xfId="0" applyFont="1" applyBorder="1" applyAlignment="1">
      <alignment horizontal="left" vertical="center" wrapText="1"/>
    </xf>
    <xf numFmtId="0" fontId="12" fillId="2" borderId="30" xfId="0" applyFont="1" applyFill="1" applyBorder="1" applyAlignment="1">
      <alignment vertical="center" wrapText="1"/>
    </xf>
    <xf numFmtId="0" fontId="12" fillId="2" borderId="30" xfId="0" applyFont="1" applyFill="1" applyBorder="1" applyAlignment="1">
      <alignment horizontal="left" vertical="center" wrapText="1"/>
    </xf>
    <xf numFmtId="0" fontId="14" fillId="2" borderId="0" xfId="0" applyFont="1" applyFill="1" applyAlignment="1">
      <alignment vertical="center" wrapText="1"/>
    </xf>
    <xf numFmtId="0" fontId="0" fillId="0" borderId="52" xfId="0" applyBorder="1"/>
    <xf numFmtId="0" fontId="12" fillId="2" borderId="32" xfId="0" applyFont="1" applyFill="1" applyBorder="1" applyAlignment="1">
      <alignment wrapText="1"/>
    </xf>
    <xf numFmtId="0" fontId="12" fillId="2" borderId="33" xfId="0" applyFont="1" applyFill="1" applyBorder="1" applyAlignment="1">
      <alignment wrapText="1"/>
    </xf>
    <xf numFmtId="0" fontId="0" fillId="0" borderId="31" xfId="0" applyBorder="1"/>
    <xf numFmtId="0" fontId="14" fillId="2" borderId="51" xfId="0" applyFont="1" applyFill="1" applyBorder="1" applyAlignment="1">
      <alignment horizontal="center" vertical="center" wrapText="1"/>
    </xf>
    <xf numFmtId="0" fontId="24" fillId="2" borderId="51" xfId="0" applyFont="1" applyFill="1" applyBorder="1" applyAlignment="1">
      <alignment vertical="center" wrapText="1"/>
    </xf>
    <xf numFmtId="0" fontId="13" fillId="0" borderId="0" xfId="0" applyFont="1" applyAlignment="1">
      <alignment wrapText="1"/>
    </xf>
    <xf numFmtId="0" fontId="12" fillId="0" borderId="51" xfId="0" applyFont="1" applyBorder="1"/>
    <xf numFmtId="0" fontId="12" fillId="0" borderId="0" xfId="0" applyFont="1" applyAlignment="1">
      <alignment vertical="top"/>
    </xf>
    <xf numFmtId="0" fontId="12" fillId="0" borderId="48" xfId="0" quotePrefix="1" applyFont="1" applyBorder="1" applyAlignment="1">
      <alignment horizontal="left" vertical="center" wrapText="1"/>
    </xf>
    <xf numFmtId="0" fontId="12" fillId="0" borderId="45" xfId="0" quotePrefix="1" applyFont="1" applyBorder="1" applyAlignment="1">
      <alignment horizontal="left" vertical="center" wrapText="1"/>
    </xf>
    <xf numFmtId="0" fontId="44" fillId="0" borderId="45" xfId="0" quotePrefix="1" applyFont="1" applyBorder="1" applyAlignment="1">
      <alignment horizontal="left" vertical="center" wrapText="1"/>
    </xf>
    <xf numFmtId="0" fontId="12" fillId="0" borderId="97" xfId="0" quotePrefix="1" applyFont="1" applyBorder="1" applyAlignment="1">
      <alignment horizontal="left" vertical="center" wrapText="1"/>
    </xf>
    <xf numFmtId="0" fontId="44" fillId="0" borderId="97" xfId="0" quotePrefix="1" applyFont="1" applyBorder="1" applyAlignment="1">
      <alignment horizontal="left" vertical="center" wrapText="1"/>
    </xf>
    <xf numFmtId="0" fontId="12" fillId="0" borderId="44" xfId="0" applyFont="1" applyBorder="1" applyAlignment="1">
      <alignment horizontal="left" vertical="center" wrapText="1"/>
    </xf>
    <xf numFmtId="0" fontId="12" fillId="0" borderId="46" xfId="0" applyFont="1" applyBorder="1" applyAlignment="1">
      <alignment horizontal="left" vertical="center" wrapText="1"/>
    </xf>
    <xf numFmtId="0" fontId="44" fillId="0" borderId="97" xfId="0" applyFont="1" applyBorder="1" applyAlignment="1">
      <alignment vertical="center" wrapText="1"/>
    </xf>
    <xf numFmtId="0" fontId="12" fillId="0" borderId="45" xfId="0" applyFont="1" applyBorder="1" applyAlignment="1">
      <alignment horizontal="left" vertical="center" wrapText="1"/>
    </xf>
    <xf numFmtId="0" fontId="12" fillId="0" borderId="97" xfId="0" applyFont="1" applyBorder="1" applyAlignment="1">
      <alignment horizontal="left" vertical="center" wrapText="1"/>
    </xf>
    <xf numFmtId="0" fontId="10" fillId="14" borderId="98" xfId="0" applyFont="1" applyFill="1" applyBorder="1" applyAlignment="1">
      <alignment horizontal="left" vertical="center" wrapText="1"/>
    </xf>
    <xf numFmtId="0" fontId="10" fillId="14" borderId="41" xfId="0" applyFont="1" applyFill="1" applyBorder="1" applyAlignment="1">
      <alignment horizontal="left" vertical="center" wrapText="1"/>
    </xf>
    <xf numFmtId="0" fontId="10" fillId="14" borderId="99" xfId="0" applyFont="1" applyFill="1" applyBorder="1" applyAlignment="1">
      <alignment horizontal="left" vertical="center" wrapText="1"/>
    </xf>
    <xf numFmtId="0" fontId="10" fillId="14" borderId="96" xfId="0" applyFont="1" applyFill="1" applyBorder="1" applyAlignment="1">
      <alignment horizontal="left" vertical="center" wrapText="1"/>
    </xf>
    <xf numFmtId="0" fontId="20" fillId="0" borderId="32" xfId="0" applyFont="1" applyBorder="1" applyAlignment="1">
      <alignment horizontal="left" vertical="center" wrapText="1" indent="4"/>
    </xf>
    <xf numFmtId="0" fontId="5" fillId="16" borderId="7" xfId="0" applyFont="1" applyFill="1" applyBorder="1" applyAlignment="1">
      <alignment vertical="center" wrapText="1"/>
    </xf>
    <xf numFmtId="0" fontId="12" fillId="2" borderId="29" xfId="0" applyFont="1" applyFill="1" applyBorder="1" applyAlignment="1">
      <alignment horizontal="left" vertical="center" wrapText="1"/>
    </xf>
    <xf numFmtId="0" fontId="12" fillId="2" borderId="30" xfId="0" applyFont="1" applyFill="1" applyBorder="1" applyAlignment="1">
      <alignment horizontal="center" vertical="center" wrapText="1"/>
    </xf>
    <xf numFmtId="0" fontId="44" fillId="2" borderId="0" xfId="0" applyFont="1" applyFill="1" applyAlignment="1">
      <alignment horizontal="left" vertical="center" wrapText="1"/>
    </xf>
    <xf numFmtId="167" fontId="12" fillId="0" borderId="0" xfId="3" applyNumberFormat="1" applyFont="1" applyBorder="1" applyAlignment="1">
      <alignment horizontal="right" vertical="center"/>
    </xf>
    <xf numFmtId="0" fontId="5" fillId="16" borderId="0" xfId="0" applyFont="1" applyFill="1" applyAlignment="1">
      <alignment horizontal="left" vertical="center"/>
    </xf>
    <xf numFmtId="0" fontId="5" fillId="16" borderId="0" xfId="0" applyFont="1" applyFill="1" applyAlignment="1">
      <alignment horizontal="center" vertical="center" wrapText="1"/>
    </xf>
    <xf numFmtId="0" fontId="5" fillId="16" borderId="0" xfId="0" applyFont="1" applyFill="1" applyAlignment="1">
      <alignment horizontal="left" vertical="center" wrapText="1"/>
    </xf>
    <xf numFmtId="0" fontId="5" fillId="16" borderId="0" xfId="0" applyFont="1" applyFill="1" applyAlignment="1">
      <alignment vertical="center" wrapText="1"/>
    </xf>
    <xf numFmtId="0" fontId="33" fillId="0" borderId="0" xfId="2" applyFont="1" applyBorder="1" applyAlignment="1">
      <alignment vertical="center" wrapText="1"/>
    </xf>
    <xf numFmtId="49" fontId="12" fillId="2" borderId="0" xfId="0" applyNumberFormat="1" applyFont="1" applyFill="1" applyAlignment="1">
      <alignment horizontal="center" vertical="center"/>
    </xf>
    <xf numFmtId="0" fontId="13" fillId="16" borderId="0" xfId="0" applyFont="1" applyFill="1" applyAlignment="1">
      <alignment horizontal="center" vertical="center" wrapText="1"/>
    </xf>
    <xf numFmtId="0" fontId="13" fillId="16" borderId="0" xfId="0" applyFont="1" applyFill="1" applyAlignment="1">
      <alignment horizontal="left" vertical="center" wrapText="1"/>
    </xf>
    <xf numFmtId="0" fontId="13" fillId="16" borderId="0" xfId="0" applyFont="1" applyFill="1" applyAlignment="1">
      <alignment vertical="center" wrapText="1"/>
    </xf>
    <xf numFmtId="0" fontId="48" fillId="2" borderId="0" xfId="0" applyFont="1" applyFill="1" applyAlignment="1">
      <alignment horizontal="left" vertical="center" wrapText="1"/>
    </xf>
    <xf numFmtId="0" fontId="12" fillId="4" borderId="0" xfId="0" applyFont="1" applyFill="1" applyAlignment="1">
      <alignment horizontal="center" vertical="center"/>
    </xf>
    <xf numFmtId="0" fontId="33" fillId="4" borderId="0" xfId="2" applyFont="1" applyFill="1" applyBorder="1" applyAlignment="1">
      <alignment vertical="center" wrapText="1"/>
    </xf>
    <xf numFmtId="0" fontId="33" fillId="2" borderId="0" xfId="2" applyFont="1" applyFill="1" applyBorder="1" applyAlignment="1">
      <alignment vertical="center" wrapText="1"/>
    </xf>
    <xf numFmtId="0" fontId="12" fillId="4" borderId="0" xfId="0" applyFont="1" applyFill="1" applyAlignment="1">
      <alignment vertical="center" wrapText="1"/>
    </xf>
    <xf numFmtId="0" fontId="18" fillId="2" borderId="0" xfId="0" applyFont="1" applyFill="1" applyAlignment="1">
      <alignment horizontal="left" vertical="center" wrapText="1"/>
    </xf>
    <xf numFmtId="0" fontId="12" fillId="4" borderId="0" xfId="2" applyFont="1" applyFill="1" applyBorder="1" applyAlignment="1">
      <alignment horizontal="left" vertical="center" wrapText="1"/>
    </xf>
    <xf numFmtId="0" fontId="12" fillId="0" borderId="33" xfId="0" applyFont="1" applyBorder="1" applyAlignment="1">
      <alignment horizontal="right" vertical="center"/>
    </xf>
    <xf numFmtId="3" fontId="12" fillId="0" borderId="0" xfId="10" applyNumberFormat="1" applyFont="1" applyBorder="1" applyAlignment="1">
      <alignment horizontal="right" vertical="center"/>
    </xf>
    <xf numFmtId="0" fontId="40" fillId="13" borderId="29" xfId="0" applyFont="1" applyFill="1" applyBorder="1" applyAlignment="1">
      <alignment vertical="center" wrapText="1"/>
    </xf>
    <xf numFmtId="0" fontId="12" fillId="0" borderId="33" xfId="0" applyFont="1" applyBorder="1" applyAlignment="1">
      <alignment horizontal="left" vertical="center"/>
    </xf>
    <xf numFmtId="0" fontId="12" fillId="13" borderId="31" xfId="0" applyFont="1" applyFill="1" applyBorder="1" applyAlignment="1">
      <alignment vertical="center" wrapText="1"/>
    </xf>
    <xf numFmtId="0" fontId="12" fillId="0" borderId="25" xfId="0" applyFont="1" applyBorder="1" applyAlignment="1">
      <alignment horizontal="left" vertical="center"/>
    </xf>
    <xf numFmtId="0" fontId="12" fillId="0" borderId="66" xfId="0" applyFont="1" applyBorder="1" applyAlignment="1">
      <alignment horizontal="left" vertical="center"/>
    </xf>
    <xf numFmtId="167" fontId="12" fillId="0" borderId="66" xfId="0" applyNumberFormat="1" applyFont="1" applyBorder="1" applyAlignment="1">
      <alignment horizontal="right" vertical="center"/>
    </xf>
    <xf numFmtId="3" fontId="18" fillId="19" borderId="25" xfId="0" applyNumberFormat="1" applyFont="1" applyFill="1" applyBorder="1"/>
    <xf numFmtId="3" fontId="18" fillId="0" borderId="25" xfId="0" applyNumberFormat="1" applyFont="1" applyBorder="1"/>
    <xf numFmtId="9" fontId="18" fillId="0" borderId="25" xfId="0" applyNumberFormat="1" applyFont="1" applyBorder="1"/>
    <xf numFmtId="0" fontId="12" fillId="2" borderId="33" xfId="0" applyFont="1" applyFill="1" applyBorder="1" applyAlignment="1">
      <alignment horizontal="left" vertical="center"/>
    </xf>
    <xf numFmtId="0" fontId="12" fillId="2" borderId="33" xfId="0" applyFont="1" applyFill="1" applyBorder="1" applyAlignment="1">
      <alignment horizontal="right" vertical="center"/>
    </xf>
    <xf numFmtId="0" fontId="13" fillId="0" borderId="52" xfId="0" applyFont="1" applyBorder="1" applyAlignment="1">
      <alignment horizontal="left" vertical="center" wrapText="1"/>
    </xf>
    <xf numFmtId="0" fontId="12" fillId="2" borderId="25" xfId="0" applyFont="1" applyFill="1" applyBorder="1" applyAlignment="1">
      <alignment horizontal="left" vertical="center"/>
    </xf>
    <xf numFmtId="0" fontId="12" fillId="2" borderId="66" xfId="0" applyFont="1" applyFill="1" applyBorder="1" applyAlignment="1">
      <alignment horizontal="left" vertical="center"/>
    </xf>
    <xf numFmtId="3" fontId="20" fillId="0" borderId="25" xfId="0" applyNumberFormat="1" applyFont="1" applyBorder="1" applyAlignment="1">
      <alignment horizontal="right" vertical="center"/>
    </xf>
    <xf numFmtId="43" fontId="12" fillId="0" borderId="25" xfId="0" applyNumberFormat="1" applyFont="1" applyBorder="1" applyAlignment="1">
      <alignment horizontal="right" vertical="center"/>
    </xf>
    <xf numFmtId="3" fontId="48" fillId="0" borderId="25" xfId="0" applyNumberFormat="1" applyFont="1" applyBorder="1" applyAlignment="1">
      <alignment horizontal="right" vertical="center"/>
    </xf>
    <xf numFmtId="167" fontId="12" fillId="2" borderId="25" xfId="3" applyNumberFormat="1" applyFont="1" applyFill="1" applyBorder="1" applyAlignment="1">
      <alignment horizontal="right" vertical="center"/>
    </xf>
    <xf numFmtId="3" fontId="48" fillId="0" borderId="66" xfId="0" applyNumberFormat="1" applyFont="1" applyBorder="1" applyAlignment="1">
      <alignment horizontal="right" vertical="center"/>
    </xf>
    <xf numFmtId="20" fontId="12" fillId="0" borderId="25" xfId="0" applyNumberFormat="1" applyFont="1" applyBorder="1" applyAlignment="1">
      <alignment horizontal="right" vertical="center"/>
    </xf>
    <xf numFmtId="4" fontId="12" fillId="0" borderId="25" xfId="0" applyNumberFormat="1" applyFont="1" applyBorder="1" applyAlignment="1">
      <alignment horizontal="right" vertical="center"/>
    </xf>
    <xf numFmtId="0" fontId="12" fillId="0" borderId="36" xfId="0" applyFont="1" applyBorder="1" applyAlignment="1">
      <alignment horizontal="left" vertical="center"/>
    </xf>
    <xf numFmtId="0" fontId="13" fillId="13" borderId="31" xfId="0" applyFont="1" applyFill="1" applyBorder="1" applyAlignment="1">
      <alignment horizontal="left" vertical="center"/>
    </xf>
    <xf numFmtId="164" fontId="12" fillId="2" borderId="52" xfId="0" quotePrefix="1" applyNumberFormat="1" applyFont="1" applyFill="1" applyBorder="1" applyAlignment="1">
      <alignment horizontal="left" vertical="center"/>
    </xf>
    <xf numFmtId="164" fontId="12" fillId="2" borderId="52" xfId="0" quotePrefix="1" applyNumberFormat="1" applyFont="1" applyFill="1" applyBorder="1" applyAlignment="1">
      <alignment horizontal="left" vertical="center" wrapText="1"/>
    </xf>
    <xf numFmtId="166" fontId="12" fillId="0" borderId="33" xfId="0" applyNumberFormat="1" applyFont="1" applyBorder="1" applyAlignment="1">
      <alignment horizontal="right" vertical="center"/>
    </xf>
    <xf numFmtId="0" fontId="12" fillId="0" borderId="36" xfId="0" applyFont="1" applyBorder="1" applyAlignment="1">
      <alignment horizontal="right" vertical="center"/>
    </xf>
    <xf numFmtId="0" fontId="12" fillId="15" borderId="74" xfId="0" applyFont="1" applyFill="1" applyBorder="1" applyAlignment="1">
      <alignment horizontal="left" vertical="center" wrapText="1"/>
    </xf>
    <xf numFmtId="166" fontId="12" fillId="2" borderId="33" xfId="0" quotePrefix="1" applyNumberFormat="1" applyFont="1" applyFill="1" applyBorder="1" applyAlignment="1">
      <alignment horizontal="right" vertical="center"/>
    </xf>
    <xf numFmtId="0" fontId="48" fillId="4" borderId="0" xfId="0" applyFont="1" applyFill="1" applyAlignment="1">
      <alignment vertical="center" wrapText="1"/>
    </xf>
    <xf numFmtId="0" fontId="48" fillId="2" borderId="0" xfId="0" applyFont="1" applyFill="1" applyAlignment="1">
      <alignment vertical="center" wrapText="1"/>
    </xf>
    <xf numFmtId="0" fontId="44" fillId="4" borderId="0" xfId="0" applyFont="1" applyFill="1" applyAlignment="1">
      <alignment vertical="center" wrapText="1"/>
    </xf>
    <xf numFmtId="0" fontId="44" fillId="0" borderId="52" xfId="0" applyFont="1" applyBorder="1" applyAlignment="1">
      <alignment horizontal="left" vertical="center" wrapText="1"/>
    </xf>
    <xf numFmtId="0" fontId="4" fillId="0" borderId="36" xfId="2" applyBorder="1" applyAlignment="1">
      <alignment horizontal="left" vertical="center" wrapText="1"/>
    </xf>
    <xf numFmtId="0" fontId="12" fillId="0" borderId="40" xfId="0" quotePrefix="1" applyFont="1" applyBorder="1" applyAlignment="1">
      <alignment horizontal="left" vertical="center" wrapText="1"/>
    </xf>
    <xf numFmtId="167" fontId="12" fillId="0" borderId="16" xfId="3" applyNumberFormat="1" applyFont="1" applyBorder="1" applyAlignment="1">
      <alignment horizontal="right" vertical="center"/>
    </xf>
    <xf numFmtId="3" fontId="48" fillId="0" borderId="16" xfId="0" applyNumberFormat="1" applyFont="1" applyBorder="1" applyAlignment="1">
      <alignment horizontal="right" vertical="center"/>
    </xf>
    <xf numFmtId="3" fontId="48" fillId="0" borderId="27" xfId="0" applyNumberFormat="1" applyFont="1" applyBorder="1" applyAlignment="1">
      <alignment horizontal="right" vertical="center"/>
    </xf>
    <xf numFmtId="0" fontId="13" fillId="15" borderId="16" xfId="0" applyFont="1" applyFill="1" applyBorder="1" applyAlignment="1">
      <alignment vertical="center"/>
    </xf>
    <xf numFmtId="0" fontId="13" fillId="15" borderId="0" xfId="0" applyFont="1" applyFill="1" applyAlignment="1">
      <alignment vertical="center"/>
    </xf>
    <xf numFmtId="0" fontId="12" fillId="0" borderId="26" xfId="0" applyFont="1" applyBorder="1" applyAlignment="1">
      <alignment horizontal="right" vertical="center"/>
    </xf>
    <xf numFmtId="0" fontId="12" fillId="0" borderId="27" xfId="0" applyFont="1" applyBorder="1" applyAlignment="1">
      <alignment horizontal="right" vertical="center"/>
    </xf>
    <xf numFmtId="3" fontId="13" fillId="15" borderId="0" xfId="0" applyNumberFormat="1" applyFont="1" applyFill="1" applyAlignment="1">
      <alignment vertical="center"/>
    </xf>
    <xf numFmtId="0" fontId="12" fillId="0" borderId="66" xfId="0" applyFont="1" applyBorder="1" applyAlignment="1">
      <alignment horizontal="right" vertical="center"/>
    </xf>
    <xf numFmtId="9" fontId="12" fillId="0" borderId="10" xfId="0" applyNumberFormat="1" applyFont="1" applyBorder="1" applyAlignment="1">
      <alignment horizontal="right" vertical="center"/>
    </xf>
    <xf numFmtId="169" fontId="12" fillId="0" borderId="33" xfId="0" applyNumberFormat="1" applyFont="1" applyBorder="1" applyAlignment="1">
      <alignment horizontal="right" vertical="center"/>
    </xf>
    <xf numFmtId="1" fontId="12" fillId="2" borderId="25" xfId="0" quotePrefix="1" applyNumberFormat="1" applyFont="1" applyFill="1" applyBorder="1" applyAlignment="1">
      <alignment horizontal="right" vertical="center"/>
    </xf>
    <xf numFmtId="166" fontId="12" fillId="2" borderId="0" xfId="0" quotePrefix="1" applyNumberFormat="1" applyFont="1" applyFill="1" applyAlignment="1">
      <alignment horizontal="right" vertical="center"/>
    </xf>
    <xf numFmtId="1" fontId="12" fillId="2" borderId="0" xfId="0" quotePrefix="1" applyNumberFormat="1" applyFont="1" applyFill="1" applyAlignment="1">
      <alignment horizontal="right" vertical="center"/>
    </xf>
    <xf numFmtId="0" fontId="12" fillId="2" borderId="0" xfId="0" quotePrefix="1" applyFont="1" applyFill="1" applyAlignment="1">
      <alignment horizontal="right" vertical="center"/>
    </xf>
    <xf numFmtId="164" fontId="12" fillId="2" borderId="0" xfId="0" quotePrefix="1" applyNumberFormat="1" applyFont="1" applyFill="1" applyAlignment="1">
      <alignment horizontal="left" vertical="center"/>
    </xf>
    <xf numFmtId="166" fontId="48" fillId="0" borderId="16" xfId="0" applyNumberFormat="1" applyFont="1" applyBorder="1" applyAlignment="1">
      <alignment horizontal="right" vertical="center"/>
    </xf>
    <xf numFmtId="166" fontId="12" fillId="2" borderId="16" xfId="0" quotePrefix="1" applyNumberFormat="1" applyFont="1" applyFill="1" applyBorder="1" applyAlignment="1">
      <alignment horizontal="right" vertical="center"/>
    </xf>
    <xf numFmtId="166" fontId="12" fillId="2" borderId="27" xfId="0" quotePrefix="1" applyNumberFormat="1" applyFont="1" applyFill="1" applyBorder="1" applyAlignment="1">
      <alignment horizontal="right" vertical="center"/>
    </xf>
    <xf numFmtId="170" fontId="12" fillId="2" borderId="0" xfId="0" quotePrefix="1" applyNumberFormat="1" applyFont="1" applyFill="1" applyAlignment="1">
      <alignment horizontal="right" vertical="center"/>
    </xf>
    <xf numFmtId="170" fontId="12" fillId="2" borderId="0" xfId="0" applyNumberFormat="1" applyFont="1" applyFill="1" applyAlignment="1">
      <alignment horizontal="right" vertical="center"/>
    </xf>
    <xf numFmtId="170" fontId="12" fillId="2" borderId="16" xfId="0" applyNumberFormat="1" applyFont="1" applyFill="1" applyBorder="1" applyAlignment="1">
      <alignment horizontal="right" vertical="center"/>
    </xf>
    <xf numFmtId="170" fontId="12" fillId="2" borderId="16" xfId="0" quotePrefix="1" applyNumberFormat="1" applyFont="1" applyFill="1" applyBorder="1" applyAlignment="1">
      <alignment horizontal="right" vertical="center"/>
    </xf>
    <xf numFmtId="170" fontId="12" fillId="2" borderId="27" xfId="0" quotePrefix="1" applyNumberFormat="1" applyFont="1" applyFill="1" applyBorder="1" applyAlignment="1">
      <alignment horizontal="right" vertical="center"/>
    </xf>
    <xf numFmtId="49" fontId="12" fillId="2" borderId="25" xfId="0" quotePrefix="1" applyNumberFormat="1" applyFont="1" applyFill="1" applyBorder="1" applyAlignment="1">
      <alignment horizontal="right" vertical="center"/>
    </xf>
    <xf numFmtId="166" fontId="12" fillId="0" borderId="66" xfId="0" applyNumberFormat="1" applyFont="1" applyBorder="1" applyAlignment="1">
      <alignment horizontal="right" vertical="center"/>
    </xf>
    <xf numFmtId="167" fontId="12" fillId="2" borderId="16" xfId="0" applyNumberFormat="1" applyFont="1" applyFill="1" applyBorder="1" applyAlignment="1">
      <alignment horizontal="right" vertical="center"/>
    </xf>
    <xf numFmtId="167" fontId="12" fillId="2" borderId="16" xfId="0" quotePrefix="1" applyNumberFormat="1" applyFont="1" applyFill="1" applyBorder="1" applyAlignment="1">
      <alignment horizontal="right" vertical="center"/>
    </xf>
    <xf numFmtId="167" fontId="12" fillId="2" borderId="27" xfId="0" quotePrefix="1" applyNumberFormat="1" applyFont="1" applyFill="1" applyBorder="1" applyAlignment="1">
      <alignment horizontal="right" vertical="center"/>
    </xf>
    <xf numFmtId="0" fontId="6" fillId="0" borderId="0" xfId="0" applyFont="1" applyAlignment="1">
      <alignment vertical="center"/>
    </xf>
    <xf numFmtId="0" fontId="20" fillId="0" borderId="52" xfId="0" applyFont="1" applyBorder="1" applyAlignment="1">
      <alignment horizontal="left" vertical="center" wrapText="1"/>
    </xf>
    <xf numFmtId="9" fontId="12" fillId="0" borderId="52" xfId="10" applyFont="1" applyBorder="1" applyAlignment="1">
      <alignment horizontal="left" vertical="center" wrapText="1"/>
    </xf>
    <xf numFmtId="9" fontId="12" fillId="0" borderId="33" xfId="0" applyNumberFormat="1" applyFont="1" applyBorder="1" applyAlignment="1">
      <alignment horizontal="right" vertical="center"/>
    </xf>
    <xf numFmtId="0" fontId="12" fillId="0" borderId="0" xfId="0" applyFont="1" applyAlignment="1">
      <alignment horizontal="center" vertical="center" wrapText="1"/>
    </xf>
    <xf numFmtId="0" fontId="12" fillId="0" borderId="0" xfId="0" applyFont="1" applyAlignment="1">
      <alignment horizontal="left"/>
    </xf>
    <xf numFmtId="0" fontId="26" fillId="2" borderId="0" xfId="0" applyFont="1" applyFill="1" applyAlignment="1">
      <alignment horizontal="left"/>
    </xf>
    <xf numFmtId="0" fontId="27" fillId="2" borderId="0" xfId="0" applyFont="1" applyFill="1" applyAlignment="1">
      <alignment horizontal="left" vertical="top" wrapText="1"/>
    </xf>
    <xf numFmtId="0" fontId="5" fillId="14" borderId="17" xfId="0" applyFont="1" applyFill="1" applyBorder="1" applyAlignment="1">
      <alignment horizontal="left" vertical="center" wrapText="1"/>
    </xf>
    <xf numFmtId="0" fontId="5" fillId="14" borderId="21" xfId="0" applyFont="1" applyFill="1" applyBorder="1" applyAlignment="1">
      <alignment horizontal="center" vertical="center" wrapText="1"/>
    </xf>
    <xf numFmtId="0" fontId="5" fillId="14" borderId="22" xfId="0" applyFont="1" applyFill="1" applyBorder="1" applyAlignment="1">
      <alignment horizontal="center" vertical="center" wrapText="1"/>
    </xf>
    <xf numFmtId="0" fontId="5" fillId="14" borderId="37" xfId="0" applyFont="1" applyFill="1" applyBorder="1" applyAlignment="1">
      <alignment horizontal="center" vertical="center" wrapText="1"/>
    </xf>
    <xf numFmtId="0" fontId="5" fillId="14" borderId="28" xfId="0" applyFont="1" applyFill="1" applyBorder="1" applyAlignment="1">
      <alignment horizontal="center" vertical="center" wrapText="1"/>
    </xf>
    <xf numFmtId="0" fontId="5" fillId="14" borderId="38"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13" fillId="15" borderId="18" xfId="0" applyFont="1" applyFill="1" applyBorder="1" applyAlignment="1">
      <alignment horizontal="left" vertical="center" wrapText="1"/>
    </xf>
    <xf numFmtId="0" fontId="13" fillId="15" borderId="19" xfId="0" applyFont="1" applyFill="1" applyBorder="1" applyAlignment="1">
      <alignment vertical="center" wrapText="1"/>
    </xf>
    <xf numFmtId="0" fontId="13" fillId="15" borderId="19" xfId="0" applyFont="1" applyFill="1" applyBorder="1" applyAlignment="1">
      <alignment horizontal="center" vertical="center" wrapText="1"/>
    </xf>
    <xf numFmtId="0" fontId="13" fillId="15" borderId="20" xfId="0" applyFont="1" applyFill="1" applyBorder="1" applyAlignment="1">
      <alignment horizontal="center" vertical="center" wrapText="1"/>
    </xf>
    <xf numFmtId="0" fontId="13" fillId="15" borderId="18" xfId="0" applyFont="1" applyFill="1" applyBorder="1" applyAlignment="1">
      <alignment horizontal="center" vertical="center" wrapText="1"/>
    </xf>
    <xf numFmtId="0" fontId="13" fillId="0" borderId="0" xfId="0" applyFont="1" applyAlignment="1">
      <alignment horizontal="left"/>
    </xf>
    <xf numFmtId="0" fontId="6" fillId="3" borderId="0" xfId="0" applyFont="1" applyFill="1"/>
    <xf numFmtId="0" fontId="53" fillId="2" borderId="1" xfId="0" applyFont="1" applyFill="1" applyBorder="1" applyAlignment="1">
      <alignment vertical="center" wrapText="1"/>
    </xf>
    <xf numFmtId="0" fontId="5" fillId="16" borderId="29" xfId="0" applyFont="1" applyFill="1" applyBorder="1" applyAlignment="1">
      <alignment vertical="center"/>
    </xf>
    <xf numFmtId="0" fontId="5" fillId="16" borderId="31" xfId="0" applyFont="1" applyFill="1" applyBorder="1" applyAlignment="1">
      <alignment vertical="center" wrapText="1"/>
    </xf>
    <xf numFmtId="0" fontId="30" fillId="2" borderId="5" xfId="0" applyFont="1" applyFill="1" applyBorder="1" applyAlignment="1">
      <alignment vertical="center" wrapText="1"/>
    </xf>
    <xf numFmtId="0" fontId="12" fillId="0" borderId="100" xfId="0" applyFont="1" applyBorder="1" applyAlignment="1">
      <alignment horizontal="left" vertical="center"/>
    </xf>
    <xf numFmtId="167" fontId="12" fillId="0" borderId="100" xfId="0" applyNumberFormat="1" applyFont="1" applyBorder="1" applyAlignment="1">
      <alignment horizontal="left" vertical="center"/>
    </xf>
    <xf numFmtId="10" fontId="12" fillId="0" borderId="100" xfId="0" applyNumberFormat="1" applyFont="1" applyBorder="1" applyAlignment="1">
      <alignment horizontal="center" vertical="center"/>
    </xf>
    <xf numFmtId="0" fontId="12" fillId="0" borderId="100" xfId="0" applyFont="1" applyBorder="1" applyAlignment="1">
      <alignment horizontal="center" vertical="center"/>
    </xf>
    <xf numFmtId="0" fontId="12" fillId="0" borderId="45" xfId="0" applyFont="1" applyBorder="1" applyAlignment="1">
      <alignment horizontal="center" vertical="center"/>
    </xf>
    <xf numFmtId="0" fontId="13" fillId="0" borderId="49" xfId="0" applyFont="1" applyBorder="1" applyAlignment="1">
      <alignment horizontal="left" vertical="center" wrapText="1"/>
    </xf>
    <xf numFmtId="0" fontId="13" fillId="0" borderId="101" xfId="0" applyFont="1" applyBorder="1" applyAlignment="1">
      <alignment horizontal="left" vertical="center"/>
    </xf>
    <xf numFmtId="167" fontId="13" fillId="0" borderId="102" xfId="0" applyNumberFormat="1" applyFont="1" applyBorder="1" applyAlignment="1">
      <alignment horizontal="left" vertical="center"/>
    </xf>
    <xf numFmtId="9" fontId="13" fillId="0" borderId="102" xfId="0" applyNumberFormat="1" applyFont="1" applyBorder="1" applyAlignment="1">
      <alignment horizontal="center" vertical="center"/>
    </xf>
    <xf numFmtId="0" fontId="13" fillId="0" borderId="102" xfId="0" applyFont="1" applyBorder="1" applyAlignment="1">
      <alignment horizontal="center" vertical="center"/>
    </xf>
    <xf numFmtId="10" fontId="13" fillId="0" borderId="102" xfId="0" applyNumberFormat="1" applyFont="1" applyBorder="1" applyAlignment="1">
      <alignment horizontal="center" vertical="center"/>
    </xf>
    <xf numFmtId="0" fontId="13" fillId="0" borderId="43" xfId="0" applyFont="1" applyBorder="1" applyAlignment="1">
      <alignment horizontal="center" vertical="center"/>
    </xf>
    <xf numFmtId="0" fontId="13" fillId="3" borderId="0" xfId="0" applyFont="1" applyFill="1"/>
    <xf numFmtId="0" fontId="5" fillId="16" borderId="103" xfId="9" applyFont="1" applyFill="1" applyBorder="1" applyAlignment="1">
      <alignment vertical="center" wrapText="1"/>
    </xf>
    <xf numFmtId="0" fontId="5" fillId="16" borderId="104" xfId="9" applyFont="1" applyFill="1" applyBorder="1" applyAlignment="1">
      <alignment vertical="center" wrapText="1"/>
    </xf>
    <xf numFmtId="0" fontId="5" fillId="16" borderId="106" xfId="9" applyFont="1" applyFill="1" applyBorder="1" applyAlignment="1">
      <alignment vertical="center" wrapText="1"/>
    </xf>
    <xf numFmtId="10" fontId="12" fillId="0" borderId="45" xfId="0" applyNumberFormat="1" applyFont="1" applyBorder="1" applyAlignment="1">
      <alignment horizontal="center" vertical="center"/>
    </xf>
    <xf numFmtId="0" fontId="12" fillId="9" borderId="0" xfId="0" applyFont="1" applyFill="1" applyAlignment="1">
      <alignment horizontal="center" vertical="center" wrapText="1"/>
    </xf>
    <xf numFmtId="9" fontId="12" fillId="9" borderId="0" xfId="0" applyNumberFormat="1" applyFont="1" applyFill="1" applyAlignment="1">
      <alignment horizontal="center" vertical="center" wrapText="1"/>
    </xf>
    <xf numFmtId="168" fontId="13" fillId="0" borderId="102" xfId="0" applyNumberFormat="1" applyFont="1" applyBorder="1" applyAlignment="1">
      <alignment horizontal="center" vertical="center"/>
    </xf>
    <xf numFmtId="0" fontId="13" fillId="0" borderId="42" xfId="0" applyFont="1" applyBorder="1" applyAlignment="1">
      <alignment horizontal="left" vertical="center" wrapText="1"/>
    </xf>
    <xf numFmtId="0" fontId="13" fillId="0" borderId="102" xfId="0" applyFont="1" applyBorder="1" applyAlignment="1">
      <alignment horizontal="left" vertical="center"/>
    </xf>
    <xf numFmtId="10" fontId="13" fillId="0" borderId="43" xfId="0" applyNumberFormat="1" applyFont="1" applyBorder="1" applyAlignment="1">
      <alignment horizontal="center" vertical="center"/>
    </xf>
    <xf numFmtId="9" fontId="13" fillId="9" borderId="0" xfId="0" applyNumberFormat="1" applyFont="1" applyFill="1" applyAlignment="1">
      <alignment horizontal="center" vertical="center" wrapText="1"/>
    </xf>
    <xf numFmtId="168" fontId="13" fillId="2" borderId="0" xfId="0" applyNumberFormat="1" applyFont="1" applyFill="1" applyAlignment="1">
      <alignment horizontal="center" vertical="center" wrapText="1"/>
    </xf>
    <xf numFmtId="0" fontId="12" fillId="0" borderId="107" xfId="0" applyFont="1" applyBorder="1" applyAlignment="1">
      <alignment horizontal="left" vertical="center"/>
    </xf>
    <xf numFmtId="167" fontId="12" fillId="0" borderId="107" xfId="0" applyNumberFormat="1" applyFont="1" applyBorder="1" applyAlignment="1">
      <alignment horizontal="left" vertical="center"/>
    </xf>
    <xf numFmtId="10" fontId="13" fillId="0" borderId="48" xfId="0" applyNumberFormat="1" applyFont="1" applyBorder="1" applyAlignment="1">
      <alignment horizontal="center" vertical="center"/>
    </xf>
    <xf numFmtId="0" fontId="13" fillId="0" borderId="108" xfId="0" applyFont="1" applyBorder="1" applyAlignment="1">
      <alignment horizontal="left" vertical="center" wrapText="1"/>
    </xf>
    <xf numFmtId="0" fontId="13" fillId="0" borderId="109" xfId="0" applyFont="1" applyBorder="1" applyAlignment="1">
      <alignment horizontal="left" vertical="center"/>
    </xf>
    <xf numFmtId="167" fontId="13" fillId="0" borderId="109" xfId="0" applyNumberFormat="1" applyFont="1" applyBorder="1" applyAlignment="1">
      <alignment horizontal="left" vertical="center"/>
    </xf>
    <xf numFmtId="10" fontId="13" fillId="0" borderId="110" xfId="0" applyNumberFormat="1" applyFont="1" applyBorder="1" applyAlignment="1">
      <alignment horizontal="center" vertical="center"/>
    </xf>
    <xf numFmtId="0" fontId="13" fillId="0" borderId="0" xfId="0" applyFont="1" applyAlignment="1">
      <alignment horizontal="left" wrapText="1"/>
    </xf>
    <xf numFmtId="167" fontId="13" fillId="0" borderId="0" xfId="3" applyNumberFormat="1" applyFont="1" applyBorder="1" applyAlignment="1">
      <alignment horizontal="center" vertical="center" wrapText="1"/>
    </xf>
    <xf numFmtId="168" fontId="12" fillId="0" borderId="0" xfId="0" applyNumberFormat="1" applyFont="1" applyAlignment="1">
      <alignment horizontal="center" wrapText="1"/>
    </xf>
    <xf numFmtId="10" fontId="12" fillId="0" borderId="28" xfId="0" applyNumberFormat="1" applyFont="1" applyBorder="1" applyAlignment="1">
      <alignment horizontal="center" vertical="center"/>
    </xf>
    <xf numFmtId="0" fontId="12" fillId="0" borderId="28" xfId="0" applyFont="1" applyBorder="1" applyAlignment="1">
      <alignment horizontal="center" vertical="center"/>
    </xf>
    <xf numFmtId="0" fontId="12" fillId="0" borderId="50" xfId="0" applyFont="1" applyBorder="1" applyAlignment="1">
      <alignment horizontal="center" vertical="center"/>
    </xf>
    <xf numFmtId="167" fontId="13" fillId="0" borderId="101" xfId="0" applyNumberFormat="1" applyFont="1" applyBorder="1" applyAlignment="1">
      <alignment horizontal="left" vertical="center"/>
    </xf>
    <xf numFmtId="9" fontId="13" fillId="0" borderId="101" xfId="0" applyNumberFormat="1" applyFont="1" applyBorder="1" applyAlignment="1">
      <alignment horizontal="center" vertical="center"/>
    </xf>
    <xf numFmtId="10" fontId="13" fillId="0" borderId="109" xfId="0" applyNumberFormat="1" applyFont="1" applyBorder="1" applyAlignment="1">
      <alignment horizontal="center" vertical="center"/>
    </xf>
    <xf numFmtId="10" fontId="13" fillId="0" borderId="100" xfId="0" applyNumberFormat="1" applyFont="1" applyBorder="1" applyAlignment="1">
      <alignment horizontal="center" vertical="center"/>
    </xf>
    <xf numFmtId="0" fontId="13" fillId="0" borderId="100" xfId="0" applyFont="1" applyBorder="1" applyAlignment="1">
      <alignment horizontal="center" vertical="center"/>
    </xf>
    <xf numFmtId="0" fontId="13" fillId="0" borderId="45" xfId="0" applyFont="1" applyBorder="1" applyAlignment="1">
      <alignment horizontal="center" vertical="center"/>
    </xf>
    <xf numFmtId="167" fontId="12" fillId="0" borderId="28" xfId="0" applyNumberFormat="1" applyFont="1" applyBorder="1" applyAlignment="1">
      <alignment horizontal="left" vertical="center"/>
    </xf>
    <xf numFmtId="0" fontId="30" fillId="14" borderId="4" xfId="0" applyFont="1" applyFill="1" applyBorder="1" applyAlignment="1">
      <alignment horizontal="left" vertical="center" wrapText="1"/>
    </xf>
    <xf numFmtId="0" fontId="12" fillId="2" borderId="2" xfId="0" applyFont="1" applyFill="1" applyBorder="1" applyAlignment="1">
      <alignment horizontal="left" wrapText="1"/>
    </xf>
    <xf numFmtId="0" fontId="12" fillId="2" borderId="2" xfId="0" applyFont="1" applyFill="1" applyBorder="1" applyAlignment="1">
      <alignment wrapText="1"/>
    </xf>
    <xf numFmtId="0" fontId="12" fillId="3" borderId="0" xfId="0" applyFont="1" applyFill="1" applyAlignment="1">
      <alignment horizontal="left"/>
    </xf>
    <xf numFmtId="0" fontId="25" fillId="3" borderId="0" xfId="0" applyFont="1" applyFill="1" applyAlignment="1">
      <alignment vertical="center" wrapText="1"/>
    </xf>
    <xf numFmtId="0" fontId="12" fillId="18" borderId="73" xfId="0" applyFont="1" applyFill="1" applyBorder="1" applyAlignment="1">
      <alignment vertical="center" wrapText="1"/>
    </xf>
    <xf numFmtId="0" fontId="12" fillId="18" borderId="12" xfId="0" applyFont="1" applyFill="1" applyBorder="1" applyAlignment="1">
      <alignment vertical="center" wrapText="1"/>
    </xf>
    <xf numFmtId="0" fontId="12" fillId="18" borderId="74" xfId="0" applyFont="1" applyFill="1" applyBorder="1" applyAlignment="1">
      <alignment vertical="center" wrapText="1"/>
    </xf>
    <xf numFmtId="0" fontId="20" fillId="0" borderId="51" xfId="0" applyFont="1" applyBorder="1" applyAlignment="1">
      <alignment horizontal="left" vertical="center" wrapText="1" indent="3"/>
    </xf>
    <xf numFmtId="0" fontId="20" fillId="0" borderId="51" xfId="0" applyFont="1" applyBorder="1" applyAlignment="1">
      <alignment horizontal="left" vertical="center" wrapText="1"/>
    </xf>
    <xf numFmtId="9" fontId="12" fillId="2" borderId="33" xfId="0" applyNumberFormat="1" applyFont="1" applyFill="1" applyBorder="1" applyAlignment="1">
      <alignment horizontal="right" vertical="center"/>
    </xf>
    <xf numFmtId="167" fontId="12" fillId="0" borderId="25" xfId="0" applyNumberFormat="1" applyFont="1" applyBorder="1" applyAlignment="1">
      <alignment horizontal="center" vertical="center"/>
    </xf>
    <xf numFmtId="171" fontId="12" fillId="0" borderId="16" xfId="0" applyNumberFormat="1" applyFont="1" applyBorder="1" applyAlignment="1">
      <alignment horizontal="right" vertical="center"/>
    </xf>
    <xf numFmtId="171" fontId="0" fillId="0" borderId="27" xfId="0" applyNumberFormat="1" applyBorder="1" applyAlignment="1">
      <alignment horizontal="left" vertical="center"/>
    </xf>
    <xf numFmtId="9" fontId="18" fillId="19" borderId="25" xfId="0" applyNumberFormat="1" applyFont="1" applyFill="1" applyBorder="1" applyAlignment="1">
      <alignment horizontal="right" vertical="center"/>
    </xf>
    <xf numFmtId="9" fontId="18" fillId="19" borderId="66" xfId="0" applyNumberFormat="1" applyFont="1" applyFill="1" applyBorder="1"/>
    <xf numFmtId="0" fontId="12" fillId="0" borderId="27" xfId="0" applyFont="1" applyBorder="1" applyAlignment="1">
      <alignment vertical="center"/>
    </xf>
    <xf numFmtId="3" fontId="12" fillId="0" borderId="33" xfId="0" applyNumberFormat="1" applyFont="1" applyBorder="1" applyAlignment="1">
      <alignment horizontal="right" vertical="center"/>
    </xf>
    <xf numFmtId="3" fontId="12" fillId="0" borderId="66" xfId="0" applyNumberFormat="1" applyFont="1" applyBorder="1" applyAlignment="1">
      <alignment horizontal="right" vertical="center"/>
    </xf>
    <xf numFmtId="0" fontId="12" fillId="0" borderId="66" xfId="0" applyFont="1" applyBorder="1" applyAlignment="1">
      <alignment vertical="center"/>
    </xf>
    <xf numFmtId="0" fontId="12" fillId="0" borderId="110" xfId="0" applyFont="1" applyBorder="1" applyAlignment="1">
      <alignment horizontal="left" vertical="center" wrapText="1"/>
    </xf>
    <xf numFmtId="0" fontId="12" fillId="0" borderId="108" xfId="0" applyFont="1" applyBorder="1" applyAlignment="1">
      <alignment horizontal="left" vertical="center" wrapText="1"/>
    </xf>
    <xf numFmtId="0" fontId="12" fillId="0" borderId="111" xfId="0" applyFont="1" applyBorder="1" applyAlignment="1">
      <alignment horizontal="left" vertical="center" wrapText="1"/>
    </xf>
    <xf numFmtId="0" fontId="12" fillId="0" borderId="112" xfId="0" applyFont="1" applyBorder="1" applyAlignment="1">
      <alignment horizontal="left" vertical="center" wrapText="1"/>
    </xf>
    <xf numFmtId="0" fontId="12" fillId="0" borderId="31" xfId="0" applyFont="1" applyBorder="1" applyAlignment="1">
      <alignment vertical="center" wrapText="1"/>
    </xf>
    <xf numFmtId="0" fontId="12" fillId="2" borderId="31" xfId="0" applyFont="1" applyFill="1" applyBorder="1" applyAlignment="1">
      <alignment horizontal="left" vertical="center" wrapText="1"/>
    </xf>
    <xf numFmtId="0" fontId="12" fillId="0" borderId="29" xfId="0" applyFont="1" applyBorder="1" applyAlignment="1">
      <alignment vertical="center"/>
    </xf>
    <xf numFmtId="0" fontId="12" fillId="0" borderId="51" xfId="0" applyFont="1" applyBorder="1" applyAlignment="1">
      <alignment vertical="center"/>
    </xf>
    <xf numFmtId="0" fontId="12" fillId="0" borderId="32" xfId="0" applyFont="1" applyBorder="1" applyAlignment="1">
      <alignment vertical="center"/>
    </xf>
    <xf numFmtId="0" fontId="12" fillId="20" borderId="32" xfId="0" applyFont="1" applyFill="1" applyBorder="1" applyAlignment="1">
      <alignment horizontal="left" vertical="center" wrapText="1"/>
    </xf>
    <xf numFmtId="0" fontId="12" fillId="0" borderId="79" xfId="0" applyFont="1" applyBorder="1" applyAlignment="1">
      <alignment horizontal="left" vertical="center" wrapText="1"/>
    </xf>
    <xf numFmtId="0" fontId="12" fillId="0" borderId="27" xfId="0" applyFont="1" applyBorder="1" applyAlignment="1">
      <alignment horizontal="left" vertical="center" wrapText="1"/>
    </xf>
    <xf numFmtId="0" fontId="44" fillId="0" borderId="45" xfId="0" applyFont="1" applyBorder="1" applyAlignment="1">
      <alignment vertical="center" wrapText="1"/>
    </xf>
    <xf numFmtId="0" fontId="0" fillId="0" borderId="36" xfId="0" applyBorder="1"/>
    <xf numFmtId="0" fontId="54" fillId="7" borderId="6" xfId="0" applyFont="1" applyFill="1" applyBorder="1"/>
    <xf numFmtId="2" fontId="12" fillId="2" borderId="0" xfId="0" applyNumberFormat="1" applyFont="1" applyFill="1" applyAlignment="1">
      <alignment horizontal="right" vertical="center"/>
    </xf>
    <xf numFmtId="2" fontId="12" fillId="0" borderId="0" xfId="0" applyNumberFormat="1" applyFont="1" applyAlignment="1">
      <alignment horizontal="right" vertical="center"/>
    </xf>
    <xf numFmtId="0" fontId="10" fillId="17" borderId="89" xfId="0" applyFont="1" applyFill="1" applyBorder="1" applyAlignment="1">
      <alignment horizontal="right" vertical="center"/>
    </xf>
    <xf numFmtId="0" fontId="10" fillId="17" borderId="6" xfId="0" applyFont="1" applyFill="1" applyBorder="1" applyAlignment="1">
      <alignment horizontal="right" vertical="center"/>
    </xf>
    <xf numFmtId="0" fontId="10" fillId="17" borderId="6" xfId="0" applyFont="1" applyFill="1" applyBorder="1" applyAlignment="1">
      <alignment horizontal="center" vertical="center"/>
    </xf>
    <xf numFmtId="0" fontId="10" fillId="17" borderId="88" xfId="0" applyFont="1" applyFill="1" applyBorder="1" applyAlignment="1">
      <alignment horizontal="right" vertical="center"/>
    </xf>
    <xf numFmtId="0" fontId="12" fillId="0" borderId="30" xfId="0" applyFont="1" applyBorder="1" applyAlignment="1">
      <alignment vertical="center"/>
    </xf>
    <xf numFmtId="0" fontId="12" fillId="2" borderId="51" xfId="0" applyFont="1" applyFill="1" applyBorder="1" applyAlignment="1">
      <alignment vertical="center"/>
    </xf>
    <xf numFmtId="0" fontId="10" fillId="17" borderId="115" xfId="0" applyFont="1" applyFill="1" applyBorder="1" applyAlignment="1">
      <alignment horizontal="left" vertical="center"/>
    </xf>
    <xf numFmtId="0" fontId="10" fillId="17" borderId="116" xfId="0" applyFont="1" applyFill="1" applyBorder="1" applyAlignment="1">
      <alignment horizontal="center" vertical="center" wrapText="1"/>
    </xf>
    <xf numFmtId="0" fontId="18" fillId="19" borderId="0" xfId="0" applyFont="1" applyFill="1"/>
    <xf numFmtId="21" fontId="18" fillId="19" borderId="0" xfId="0" applyNumberFormat="1" applyFont="1" applyFill="1"/>
    <xf numFmtId="4" fontId="44" fillId="0" borderId="68" xfId="0" applyNumberFormat="1" applyFont="1" applyBorder="1" applyAlignment="1">
      <alignment horizontal="right" vertical="center"/>
    </xf>
    <xf numFmtId="21" fontId="12" fillId="0" borderId="0" xfId="0" applyNumberFormat="1" applyFont="1" applyAlignment="1">
      <alignment horizontal="right" vertical="center"/>
    </xf>
    <xf numFmtId="0" fontId="12" fillId="0" borderId="29" xfId="0" applyFont="1" applyBorder="1"/>
    <xf numFmtId="0" fontId="12" fillId="0" borderId="30" xfId="0" applyFont="1" applyBorder="1"/>
    <xf numFmtId="0" fontId="12" fillId="0" borderId="31" xfId="0" applyFont="1" applyBorder="1"/>
    <xf numFmtId="0" fontId="13" fillId="0" borderId="0" xfId="0" applyFont="1"/>
    <xf numFmtId="0" fontId="12" fillId="0" borderId="52" xfId="0" applyFont="1" applyBorder="1"/>
    <xf numFmtId="0" fontId="16" fillId="0" borderId="0" xfId="0" applyFont="1"/>
    <xf numFmtId="0" fontId="12" fillId="0" borderId="52" xfId="0" applyFont="1" applyBorder="1" applyAlignment="1">
      <alignment vertical="center"/>
    </xf>
    <xf numFmtId="0" fontId="12" fillId="14" borderId="0" xfId="0" applyFont="1" applyFill="1"/>
    <xf numFmtId="0" fontId="21" fillId="0" borderId="0" xfId="0" applyFont="1" applyAlignment="1">
      <alignment horizontal="left" vertical="top" wrapText="1"/>
    </xf>
    <xf numFmtId="0" fontId="12" fillId="0" borderId="32" xfId="0" applyFont="1" applyBorder="1"/>
    <xf numFmtId="0" fontId="12" fillId="0" borderId="33" xfId="0" applyFont="1" applyBorder="1"/>
    <xf numFmtId="0" fontId="12" fillId="0" borderId="36" xfId="0" applyFont="1" applyBorder="1"/>
    <xf numFmtId="0" fontId="12" fillId="0" borderId="16" xfId="0" applyFont="1" applyBorder="1" applyAlignment="1">
      <alignment vertical="center" wrapText="1"/>
    </xf>
    <xf numFmtId="0" fontId="12" fillId="0" borderId="16" xfId="0" applyFont="1" applyBorder="1" applyAlignment="1">
      <alignment horizontal="left" vertical="center" wrapText="1"/>
    </xf>
    <xf numFmtId="0" fontId="12" fillId="9" borderId="0" xfId="0" applyFont="1" applyFill="1" applyAlignment="1">
      <alignment horizontal="left" vertical="center"/>
    </xf>
    <xf numFmtId="10" fontId="12" fillId="0" borderId="118" xfId="0" applyNumberFormat="1" applyFont="1" applyBorder="1" applyAlignment="1">
      <alignment horizontal="center" vertical="center"/>
    </xf>
    <xf numFmtId="0" fontId="12" fillId="0" borderId="119" xfId="0" applyFont="1" applyBorder="1" applyAlignment="1">
      <alignment horizontal="center" vertical="center"/>
    </xf>
    <xf numFmtId="10" fontId="12" fillId="0" borderId="120" xfId="0" applyNumberFormat="1" applyFont="1" applyBorder="1" applyAlignment="1">
      <alignment horizontal="center" vertical="center"/>
    </xf>
    <xf numFmtId="9" fontId="13" fillId="0" borderId="121" xfId="0" applyNumberFormat="1" applyFont="1" applyBorder="1" applyAlignment="1">
      <alignment horizontal="center" vertical="center"/>
    </xf>
    <xf numFmtId="0" fontId="12" fillId="20" borderId="51" xfId="0" applyFont="1" applyFill="1" applyBorder="1" applyAlignment="1">
      <alignment horizontal="left" vertical="center" wrapText="1"/>
    </xf>
    <xf numFmtId="0" fontId="16" fillId="0" borderId="0" xfId="0" applyFont="1" applyAlignment="1">
      <alignment horizontal="left" vertical="center" wrapText="1"/>
    </xf>
    <xf numFmtId="9" fontId="12" fillId="20" borderId="33" xfId="10" applyFont="1" applyFill="1" applyBorder="1" applyAlignment="1">
      <alignment horizontal="right" vertical="center"/>
    </xf>
    <xf numFmtId="3" fontId="20" fillId="0" borderId="23" xfId="0" applyNumberFormat="1" applyFont="1" applyBorder="1" applyAlignment="1">
      <alignment horizontal="right" vertical="center"/>
    </xf>
    <xf numFmtId="3" fontId="12" fillId="0" borderId="23" xfId="0" applyNumberFormat="1" applyFont="1" applyBorder="1" applyAlignment="1">
      <alignment horizontal="right" vertical="center"/>
    </xf>
    <xf numFmtId="9" fontId="20" fillId="0" borderId="23" xfId="0" applyNumberFormat="1" applyFont="1" applyBorder="1" applyAlignment="1">
      <alignment horizontal="right" vertical="center"/>
    </xf>
    <xf numFmtId="4" fontId="12" fillId="0" borderId="23" xfId="0" applyNumberFormat="1" applyFont="1" applyBorder="1" applyAlignment="1">
      <alignment horizontal="right" vertical="center"/>
    </xf>
    <xf numFmtId="169" fontId="12" fillId="0" borderId="24" xfId="0" applyNumberFormat="1" applyFont="1" applyBorder="1" applyAlignment="1">
      <alignment horizontal="right" vertical="center"/>
    </xf>
    <xf numFmtId="3" fontId="12" fillId="0" borderId="13" xfId="0" applyNumberFormat="1" applyFont="1" applyBorder="1" applyAlignment="1">
      <alignment horizontal="right" vertical="center"/>
    </xf>
    <xf numFmtId="9" fontId="12" fillId="3" borderId="0" xfId="0" applyNumberFormat="1" applyFont="1" applyFill="1" applyAlignment="1">
      <alignment vertical="center"/>
    </xf>
    <xf numFmtId="0" fontId="44" fillId="0" borderId="10" xfId="0" applyFont="1" applyBorder="1" applyAlignment="1">
      <alignment horizontal="right" vertical="center"/>
    </xf>
    <xf numFmtId="0" fontId="44" fillId="0" borderId="26" xfId="0" applyFont="1" applyBorder="1" applyAlignment="1">
      <alignment horizontal="right" vertical="center"/>
    </xf>
    <xf numFmtId="0" fontId="44" fillId="0" borderId="0" xfId="0" applyFont="1" applyAlignment="1">
      <alignment horizontal="right" vertical="center"/>
    </xf>
    <xf numFmtId="0" fontId="44" fillId="0" borderId="25" xfId="0" applyFont="1" applyBorder="1" applyAlignment="1">
      <alignment horizontal="right" vertical="center"/>
    </xf>
    <xf numFmtId="170" fontId="12" fillId="2" borderId="0" xfId="3" applyNumberFormat="1" applyFont="1" applyFill="1" applyBorder="1" applyAlignment="1">
      <alignment horizontal="right" vertical="center"/>
    </xf>
    <xf numFmtId="9" fontId="12" fillId="2" borderId="0" xfId="3" applyNumberFormat="1" applyFont="1" applyFill="1" applyBorder="1" applyAlignment="1">
      <alignment horizontal="right" vertical="center"/>
    </xf>
    <xf numFmtId="9" fontId="12" fillId="0" borderId="23" xfId="0" applyNumberFormat="1" applyFont="1" applyBorder="1" applyAlignment="1">
      <alignment horizontal="right" vertical="center"/>
    </xf>
    <xf numFmtId="167" fontId="12" fillId="0" borderId="0" xfId="0" applyNumberFormat="1" applyFont="1" applyAlignment="1">
      <alignment horizontal="right" vertical="center"/>
    </xf>
    <xf numFmtId="0" fontId="6" fillId="0" borderId="51" xfId="0" applyFont="1" applyBorder="1" applyAlignment="1">
      <alignment vertical="center"/>
    </xf>
    <xf numFmtId="0" fontId="18" fillId="0" borderId="0" xfId="0" applyFont="1" applyAlignment="1">
      <alignment horizontal="left" vertical="center"/>
    </xf>
    <xf numFmtId="0" fontId="18" fillId="0" borderId="0" xfId="0" applyFont="1" applyAlignment="1">
      <alignment horizontal="right" vertical="center"/>
    </xf>
    <xf numFmtId="167" fontId="12" fillId="20" borderId="0" xfId="0" applyNumberFormat="1" applyFont="1" applyFill="1" applyAlignment="1">
      <alignment horizontal="right" vertical="center"/>
    </xf>
    <xf numFmtId="0" fontId="20" fillId="0" borderId="0" xfId="0" applyFont="1" applyAlignment="1">
      <alignment horizontal="left" vertical="center"/>
    </xf>
    <xf numFmtId="3" fontId="20" fillId="0" borderId="0" xfId="0" applyNumberFormat="1" applyFont="1" applyAlignment="1">
      <alignment horizontal="right" vertical="center"/>
    </xf>
    <xf numFmtId="167" fontId="20" fillId="0" borderId="0" xfId="0" applyNumberFormat="1" applyFont="1" applyAlignment="1">
      <alignment horizontal="right" vertical="center"/>
    </xf>
    <xf numFmtId="0" fontId="20" fillId="0" borderId="52" xfId="0" applyFont="1" applyBorder="1" applyAlignment="1">
      <alignment vertical="center"/>
    </xf>
    <xf numFmtId="0" fontId="20" fillId="0" borderId="0" xfId="0" applyFont="1" applyAlignment="1">
      <alignment horizontal="right" vertical="center"/>
    </xf>
    <xf numFmtId="9" fontId="20" fillId="0" borderId="0" xfId="0" applyNumberFormat="1" applyFont="1" applyAlignment="1">
      <alignment horizontal="right" vertical="center"/>
    </xf>
    <xf numFmtId="3" fontId="48" fillId="0" borderId="0" xfId="0" applyNumberFormat="1" applyFont="1" applyAlignment="1">
      <alignment horizontal="right" vertical="center"/>
    </xf>
    <xf numFmtId="3" fontId="12" fillId="2" borderId="0" xfId="0" applyNumberFormat="1" applyFont="1" applyFill="1" applyAlignment="1">
      <alignment horizontal="right" vertical="center"/>
    </xf>
    <xf numFmtId="1" fontId="12" fillId="2" borderId="0" xfId="0" applyNumberFormat="1" applyFont="1" applyFill="1" applyAlignment="1">
      <alignment horizontal="right" vertical="center"/>
    </xf>
    <xf numFmtId="9" fontId="12" fillId="2" borderId="0" xfId="0" applyNumberFormat="1" applyFont="1" applyFill="1" applyAlignment="1">
      <alignment horizontal="right" vertical="center"/>
    </xf>
    <xf numFmtId="167" fontId="12" fillId="0" borderId="0" xfId="0" applyNumberFormat="1" applyFont="1" applyAlignment="1">
      <alignment horizontal="center" vertical="center"/>
    </xf>
    <xf numFmtId="170" fontId="12" fillId="0" borderId="0" xfId="0" applyNumberFormat="1" applyFont="1" applyAlignment="1">
      <alignment horizontal="center" vertical="center"/>
    </xf>
    <xf numFmtId="0" fontId="48" fillId="0" borderId="0" xfId="0" applyFont="1" applyAlignment="1">
      <alignment horizontal="right" vertical="center"/>
    </xf>
    <xf numFmtId="20" fontId="12" fillId="0" borderId="0" xfId="0" applyNumberFormat="1" applyFont="1" applyAlignment="1">
      <alignment horizontal="right" vertical="center"/>
    </xf>
    <xf numFmtId="0" fontId="12" fillId="0" borderId="36" xfId="0" applyFont="1" applyBorder="1" applyAlignment="1">
      <alignment vertical="center"/>
    </xf>
    <xf numFmtId="0" fontId="12" fillId="0" borderId="30" xfId="0" applyFont="1" applyBorder="1" applyAlignment="1">
      <alignment horizontal="right" vertical="center"/>
    </xf>
    <xf numFmtId="0" fontId="12" fillId="0" borderId="31" xfId="0" applyFont="1" applyBorder="1" applyAlignment="1">
      <alignment vertical="center"/>
    </xf>
    <xf numFmtId="0" fontId="44" fillId="0" borderId="33" xfId="0" applyFont="1" applyBorder="1" applyAlignment="1">
      <alignment horizontal="right" vertical="center"/>
    </xf>
    <xf numFmtId="0" fontId="44" fillId="0" borderId="66" xfId="0" applyFont="1" applyBorder="1" applyAlignment="1">
      <alignment horizontal="right" vertical="center"/>
    </xf>
    <xf numFmtId="167" fontId="12" fillId="0" borderId="13" xfId="3" applyNumberFormat="1" applyFont="1" applyBorder="1" applyAlignment="1">
      <alignment horizontal="right" vertical="center"/>
    </xf>
    <xf numFmtId="167" fontId="12" fillId="0" borderId="23" xfId="3" applyNumberFormat="1" applyFont="1" applyBorder="1" applyAlignment="1">
      <alignment horizontal="right" vertical="center"/>
    </xf>
    <xf numFmtId="167" fontId="12" fillId="0" borderId="24" xfId="3" applyNumberFormat="1" applyFont="1" applyBorder="1" applyAlignment="1">
      <alignment horizontal="right" vertical="center"/>
    </xf>
    <xf numFmtId="0" fontId="18" fillId="0" borderId="25" xfId="0" applyFont="1" applyBorder="1" applyAlignment="1">
      <alignment horizontal="right" vertical="center"/>
    </xf>
    <xf numFmtId="20" fontId="12" fillId="0" borderId="23" xfId="0" applyNumberFormat="1" applyFont="1" applyBorder="1" applyAlignment="1">
      <alignment horizontal="right" vertical="center"/>
    </xf>
    <xf numFmtId="0" fontId="7" fillId="0" borderId="1" xfId="0" applyFont="1" applyBorder="1" applyAlignment="1">
      <alignment vertical="center"/>
    </xf>
    <xf numFmtId="3" fontId="12" fillId="21" borderId="16" xfId="0" applyNumberFormat="1" applyFont="1" applyFill="1" applyBorder="1" applyAlignment="1">
      <alignment horizontal="right" vertical="center"/>
    </xf>
    <xf numFmtId="171" fontId="12" fillId="0" borderId="23" xfId="0" applyNumberFormat="1" applyFont="1" applyBorder="1" applyAlignment="1">
      <alignment horizontal="right" vertical="center"/>
    </xf>
    <xf numFmtId="171" fontId="12" fillId="0" borderId="24" xfId="0" applyNumberFormat="1" applyFont="1" applyBorder="1" applyAlignment="1">
      <alignment horizontal="right" vertical="center"/>
    </xf>
    <xf numFmtId="9" fontId="12" fillId="0" borderId="10" xfId="10" applyFont="1" applyBorder="1" applyAlignment="1">
      <alignment horizontal="right" vertical="center"/>
    </xf>
    <xf numFmtId="168" fontId="12" fillId="0" borderId="0" xfId="10" applyNumberFormat="1" applyFont="1" applyAlignment="1">
      <alignment horizontal="right" vertical="center"/>
    </xf>
    <xf numFmtId="3" fontId="12" fillId="0" borderId="70" xfId="0" applyNumberFormat="1" applyFont="1" applyBorder="1" applyAlignment="1">
      <alignment horizontal="right" vertical="center" wrapText="1"/>
    </xf>
    <xf numFmtId="171" fontId="12" fillId="0" borderId="13" xfId="0" applyNumberFormat="1" applyFont="1" applyBorder="1" applyAlignment="1">
      <alignment horizontal="right" vertical="center"/>
    </xf>
    <xf numFmtId="0" fontId="12" fillId="0" borderId="23" xfId="0" applyFont="1" applyBorder="1" applyAlignment="1">
      <alignment horizontal="right" vertical="center"/>
    </xf>
    <xf numFmtId="169" fontId="12" fillId="0" borderId="13" xfId="0" applyNumberFormat="1" applyFont="1" applyBorder="1" applyAlignment="1">
      <alignment horizontal="right" vertical="center"/>
    </xf>
    <xf numFmtId="169" fontId="12" fillId="0" borderId="70" xfId="0" applyNumberFormat="1" applyFont="1" applyBorder="1" applyAlignment="1">
      <alignment horizontal="right" vertical="center"/>
    </xf>
    <xf numFmtId="0" fontId="12" fillId="0" borderId="70" xfId="0" applyFont="1" applyBorder="1" applyAlignment="1">
      <alignment horizontal="right" vertical="center"/>
    </xf>
    <xf numFmtId="0" fontId="12" fillId="0" borderId="13" xfId="0" applyFont="1" applyBorder="1" applyAlignment="1">
      <alignment horizontal="right" vertical="center"/>
    </xf>
    <xf numFmtId="167" fontId="12" fillId="2" borderId="13" xfId="0" quotePrefix="1" applyNumberFormat="1" applyFont="1" applyFill="1" applyBorder="1" applyAlignment="1">
      <alignment horizontal="right" vertical="center"/>
    </xf>
    <xf numFmtId="0" fontId="12" fillId="0" borderId="24" xfId="0" applyFont="1" applyBorder="1" applyAlignment="1">
      <alignment horizontal="right" vertical="center"/>
    </xf>
    <xf numFmtId="166" fontId="48" fillId="0" borderId="13" xfId="0" applyNumberFormat="1" applyFont="1" applyBorder="1" applyAlignment="1">
      <alignment horizontal="right" vertical="center"/>
    </xf>
    <xf numFmtId="166" fontId="12" fillId="2" borderId="23" xfId="0" quotePrefix="1" applyNumberFormat="1" applyFont="1" applyFill="1" applyBorder="1" applyAlignment="1">
      <alignment horizontal="right" vertical="center"/>
    </xf>
    <xf numFmtId="0" fontId="12" fillId="2" borderId="23" xfId="0" quotePrefix="1" applyFont="1" applyFill="1" applyBorder="1" applyAlignment="1">
      <alignment horizontal="right" vertical="center"/>
    </xf>
    <xf numFmtId="49" fontId="12" fillId="2" borderId="23" xfId="0" quotePrefix="1" applyNumberFormat="1" applyFont="1" applyFill="1" applyBorder="1" applyAlignment="1">
      <alignment horizontal="right" vertical="center"/>
    </xf>
    <xf numFmtId="166" fontId="12" fillId="0" borderId="70" xfId="0" applyNumberFormat="1" applyFont="1" applyBorder="1" applyAlignment="1">
      <alignment horizontal="right" vertical="center"/>
    </xf>
    <xf numFmtId="3" fontId="12" fillId="0" borderId="77" xfId="0" quotePrefix="1" applyNumberFormat="1" applyFont="1" applyBorder="1" applyAlignment="1">
      <alignment horizontal="right" vertical="center" wrapText="1"/>
    </xf>
    <xf numFmtId="0" fontId="12" fillId="0" borderId="0" xfId="0" applyFont="1" applyAlignment="1">
      <alignment horizontal="right" vertical="center" wrapText="1"/>
    </xf>
    <xf numFmtId="43" fontId="12" fillId="0" borderId="77" xfId="0" applyNumberFormat="1" applyFont="1" applyBorder="1" applyAlignment="1">
      <alignment horizontal="left" vertical="center" wrapText="1"/>
    </xf>
    <xf numFmtId="43" fontId="12" fillId="0" borderId="33" xfId="0" applyNumberFormat="1" applyFont="1" applyBorder="1" applyAlignment="1">
      <alignment horizontal="left" vertical="center" wrapText="1"/>
    </xf>
    <xf numFmtId="0" fontId="56" fillId="16" borderId="29" xfId="0" applyFont="1" applyFill="1" applyBorder="1" applyAlignment="1">
      <alignment vertical="center"/>
    </xf>
    <xf numFmtId="0" fontId="13" fillId="16" borderId="30" xfId="0" applyFont="1" applyFill="1" applyBorder="1" applyAlignment="1">
      <alignment vertical="center" wrapText="1"/>
    </xf>
    <xf numFmtId="43" fontId="12" fillId="0" borderId="30" xfId="0" quotePrefix="1" applyNumberFormat="1" applyFont="1" applyBorder="1" applyAlignment="1">
      <alignment horizontal="left" vertical="center" wrapText="1"/>
    </xf>
    <xf numFmtId="0" fontId="12" fillId="0" borderId="33" xfId="0" applyFont="1" applyBorder="1" applyAlignment="1">
      <alignment horizontal="right" vertical="center" wrapText="1"/>
    </xf>
    <xf numFmtId="3" fontId="12" fillId="0" borderId="30" xfId="0" applyNumberFormat="1" applyFont="1" applyBorder="1" applyAlignment="1">
      <alignment horizontal="right" vertical="center" wrapText="1"/>
    </xf>
    <xf numFmtId="3" fontId="12" fillId="0" borderId="80" xfId="0" applyNumberFormat="1" applyFont="1" applyBorder="1" applyAlignment="1">
      <alignment horizontal="right" vertical="center" wrapText="1"/>
    </xf>
    <xf numFmtId="3" fontId="12" fillId="0" borderId="36" xfId="0" applyNumberFormat="1" applyFont="1" applyBorder="1" applyAlignment="1">
      <alignment horizontal="right" vertical="center" wrapText="1"/>
    </xf>
    <xf numFmtId="43" fontId="12" fillId="0" borderId="33" xfId="0" applyNumberFormat="1" applyFont="1" applyBorder="1" applyAlignment="1">
      <alignment horizontal="right" vertical="center" wrapText="1"/>
    </xf>
    <xf numFmtId="0" fontId="12" fillId="0" borderId="0" xfId="0" quotePrefix="1" applyFont="1" applyAlignment="1">
      <alignment horizontal="left" vertical="center" wrapText="1"/>
    </xf>
    <xf numFmtId="0" fontId="56" fillId="16" borderId="29" xfId="0" applyFont="1" applyFill="1" applyBorder="1" applyAlignment="1">
      <alignment horizontal="left" vertical="center"/>
    </xf>
    <xf numFmtId="3" fontId="12" fillId="0" borderId="0" xfId="0" applyNumberFormat="1" applyFont="1" applyAlignment="1">
      <alignment horizontal="right" vertical="center" wrapText="1"/>
    </xf>
    <xf numFmtId="0" fontId="12" fillId="0" borderId="110" xfId="0" quotePrefix="1" applyFont="1" applyBorder="1" applyAlignment="1">
      <alignment horizontal="left" vertical="center" wrapText="1"/>
    </xf>
    <xf numFmtId="0" fontId="12" fillId="0" borderId="112" xfId="0" quotePrefix="1" applyFont="1" applyBorder="1" applyAlignment="1">
      <alignment horizontal="left" vertical="center" wrapText="1"/>
    </xf>
    <xf numFmtId="0" fontId="12" fillId="0" borderId="79" xfId="0" quotePrefix="1" applyFont="1" applyBorder="1" applyAlignment="1">
      <alignment horizontal="left" vertical="center" wrapText="1"/>
    </xf>
    <xf numFmtId="0" fontId="12" fillId="0" borderId="119" xfId="0" quotePrefix="1" applyFont="1" applyBorder="1" applyAlignment="1">
      <alignment horizontal="left" vertical="center" wrapText="1"/>
    </xf>
    <xf numFmtId="0" fontId="12" fillId="0" borderId="27" xfId="0" quotePrefix="1" applyFont="1" applyBorder="1" applyAlignment="1">
      <alignment horizontal="left" vertical="center" wrapText="1"/>
    </xf>
    <xf numFmtId="3" fontId="12" fillId="0" borderId="31" xfId="0" quotePrefix="1" applyNumberFormat="1" applyFont="1" applyBorder="1" applyAlignment="1">
      <alignment horizontal="right" vertical="center" wrapText="1"/>
    </xf>
    <xf numFmtId="3" fontId="12" fillId="0" borderId="52" xfId="0" quotePrefix="1" applyNumberFormat="1" applyFont="1" applyBorder="1" applyAlignment="1">
      <alignment horizontal="right" vertical="center" wrapText="1"/>
    </xf>
    <xf numFmtId="0" fontId="12" fillId="0" borderId="52" xfId="0" quotePrefix="1" applyFont="1" applyBorder="1" applyAlignment="1">
      <alignment horizontal="right" vertical="center" wrapText="1"/>
    </xf>
    <xf numFmtId="0" fontId="12" fillId="0" borderId="52" xfId="0" quotePrefix="1" applyFont="1" applyBorder="1" applyAlignment="1">
      <alignment horizontal="left" vertical="center" wrapText="1"/>
    </xf>
    <xf numFmtId="0" fontId="44" fillId="0" borderId="52" xfId="0" quotePrefix="1" applyFont="1" applyBorder="1" applyAlignment="1">
      <alignment horizontal="left" vertical="center" wrapText="1"/>
    </xf>
    <xf numFmtId="3" fontId="44" fillId="0" borderId="52" xfId="0" quotePrefix="1" applyNumberFormat="1" applyFont="1" applyBorder="1" applyAlignment="1">
      <alignment horizontal="right" vertical="center" wrapText="1"/>
    </xf>
    <xf numFmtId="0" fontId="12" fillId="0" borderId="40" xfId="0" applyFont="1" applyBorder="1" applyAlignment="1">
      <alignment horizontal="right" vertical="center" wrapText="1"/>
    </xf>
    <xf numFmtId="0" fontId="12" fillId="0" borderId="122" xfId="0" applyFont="1" applyBorder="1" applyAlignment="1">
      <alignment horizontal="left" vertical="center" wrapText="1"/>
    </xf>
    <xf numFmtId="0" fontId="12" fillId="0" borderId="50" xfId="0" applyFont="1" applyBorder="1" applyAlignment="1">
      <alignment horizontal="left" vertical="center" wrapText="1"/>
    </xf>
    <xf numFmtId="0" fontId="12" fillId="0" borderId="54" xfId="0" applyFont="1" applyBorder="1" applyAlignment="1">
      <alignment horizontal="left" vertical="center" wrapText="1"/>
    </xf>
    <xf numFmtId="0" fontId="12" fillId="0" borderId="53" xfId="0" applyFont="1" applyBorder="1" applyAlignment="1">
      <alignment horizontal="left" vertical="center" wrapText="1"/>
    </xf>
    <xf numFmtId="0" fontId="12" fillId="0" borderId="123" xfId="0" quotePrefix="1" applyFont="1" applyBorder="1" applyAlignment="1">
      <alignment horizontal="left" vertical="center" wrapText="1"/>
    </xf>
    <xf numFmtId="0" fontId="44" fillId="0" borderId="110" xfId="0" quotePrefix="1" applyFont="1" applyBorder="1" applyAlignment="1">
      <alignment horizontal="left" vertical="center" wrapText="1"/>
    </xf>
    <xf numFmtId="0" fontId="12" fillId="0" borderId="25" xfId="0" applyFont="1" applyBorder="1" applyAlignment="1">
      <alignment horizontal="left" vertical="center" wrapText="1"/>
    </xf>
    <xf numFmtId="0" fontId="12" fillId="0" borderId="31" xfId="0" quotePrefix="1" applyFont="1" applyBorder="1" applyAlignment="1">
      <alignment horizontal="right" vertical="center" wrapText="1"/>
    </xf>
    <xf numFmtId="3" fontId="12" fillId="0" borderId="52" xfId="0" applyNumberFormat="1" applyFont="1" applyBorder="1" applyAlignment="1">
      <alignment horizontal="right" vertical="center" wrapText="1"/>
    </xf>
    <xf numFmtId="0" fontId="12" fillId="0" borderId="26" xfId="0" quotePrefix="1" applyFont="1" applyBorder="1" applyAlignment="1">
      <alignment horizontal="left" vertical="center" wrapText="1"/>
    </xf>
    <xf numFmtId="171" fontId="12" fillId="0" borderId="52" xfId="0" applyNumberFormat="1" applyFont="1" applyBorder="1" applyAlignment="1">
      <alignment horizontal="center" vertical="center" wrapText="1"/>
    </xf>
    <xf numFmtId="171" fontId="12" fillId="0" borderId="52" xfId="0" quotePrefix="1" applyNumberFormat="1" applyFont="1" applyBorder="1" applyAlignment="1">
      <alignment horizontal="center" vertical="center" wrapText="1"/>
    </xf>
    <xf numFmtId="171" fontId="12" fillId="0" borderId="52" xfId="0" quotePrefix="1" applyNumberFormat="1" applyFont="1" applyBorder="1" applyAlignment="1">
      <alignment horizontal="right" vertical="center" wrapText="1"/>
    </xf>
    <xf numFmtId="0" fontId="12" fillId="0" borderId="52" xfId="0" applyFont="1" applyBorder="1" applyAlignment="1">
      <alignment horizontal="right" vertical="center" wrapText="1"/>
    </xf>
    <xf numFmtId="0" fontId="12" fillId="0" borderId="36" xfId="0" applyFont="1" applyBorder="1" applyAlignment="1">
      <alignment horizontal="right" vertical="center" wrapText="1"/>
    </xf>
    <xf numFmtId="0" fontId="12" fillId="0" borderId="119" xfId="0" applyFont="1" applyBorder="1" applyAlignment="1">
      <alignment horizontal="left" vertical="center" wrapText="1"/>
    </xf>
    <xf numFmtId="0" fontId="12" fillId="2" borderId="71" xfId="0" applyFont="1" applyFill="1" applyBorder="1" applyAlignment="1">
      <alignment horizontal="left" vertical="center" wrapText="1"/>
    </xf>
    <xf numFmtId="167" fontId="12" fillId="0" borderId="10" xfId="0" applyNumberFormat="1" applyFont="1" applyBorder="1" applyAlignment="1">
      <alignment horizontal="left" vertical="center" wrapText="1"/>
    </xf>
    <xf numFmtId="0" fontId="12" fillId="0" borderId="72" xfId="0" quotePrefix="1" applyFont="1" applyBorder="1" applyAlignment="1">
      <alignment horizontal="right" vertical="center" wrapText="1"/>
    </xf>
    <xf numFmtId="0" fontId="12" fillId="0" borderId="71" xfId="0" applyFont="1" applyBorder="1" applyAlignment="1">
      <alignment horizontal="left" vertical="center" wrapText="1"/>
    </xf>
    <xf numFmtId="1" fontId="12" fillId="0" borderId="72" xfId="0" applyNumberFormat="1" applyFont="1" applyBorder="1" applyAlignment="1">
      <alignment horizontal="right" vertical="center" wrapText="1"/>
    </xf>
    <xf numFmtId="0" fontId="13" fillId="0" borderId="51" xfId="0" applyFont="1" applyBorder="1" applyAlignment="1">
      <alignment vertical="center" wrapText="1"/>
    </xf>
    <xf numFmtId="0" fontId="13" fillId="0" borderId="51" xfId="0" applyFont="1" applyBorder="1" applyAlignment="1">
      <alignment wrapText="1"/>
    </xf>
    <xf numFmtId="0" fontId="13" fillId="0" borderId="51" xfId="0" applyFont="1" applyBorder="1" applyAlignment="1">
      <alignment horizontal="left" vertical="center" wrapText="1"/>
    </xf>
    <xf numFmtId="0" fontId="12" fillId="0" borderId="26" xfId="0" applyFont="1" applyBorder="1" applyAlignment="1">
      <alignment horizontal="left" vertical="center" wrapText="1"/>
    </xf>
    <xf numFmtId="0" fontId="12" fillId="0" borderId="123" xfId="0" applyFont="1" applyBorder="1" applyAlignment="1">
      <alignment horizontal="left" vertical="center" wrapText="1"/>
    </xf>
    <xf numFmtId="0" fontId="12" fillId="0" borderId="124" xfId="0" applyFont="1" applyBorder="1" applyAlignment="1">
      <alignment horizontal="left" vertical="center" wrapText="1"/>
    </xf>
    <xf numFmtId="0" fontId="12" fillId="0" borderId="31" xfId="0" applyFont="1" applyBorder="1" applyAlignment="1">
      <alignment horizontal="right" vertical="center" wrapText="1"/>
    </xf>
    <xf numFmtId="166" fontId="12" fillId="0" borderId="52" xfId="0" applyNumberFormat="1" applyFont="1" applyBorder="1" applyAlignment="1">
      <alignment horizontal="right" vertical="center" wrapText="1"/>
    </xf>
    <xf numFmtId="166" fontId="12" fillId="0" borderId="36" xfId="0" applyNumberFormat="1" applyFont="1" applyBorder="1" applyAlignment="1">
      <alignment horizontal="right" vertical="center" wrapText="1"/>
    </xf>
    <xf numFmtId="171" fontId="12" fillId="0" borderId="30" xfId="0" applyNumberFormat="1" applyFont="1" applyBorder="1" applyAlignment="1">
      <alignment horizontal="left" vertical="center" wrapText="1"/>
    </xf>
    <xf numFmtId="0" fontId="13" fillId="0" borderId="29" xfId="0" applyFont="1" applyBorder="1" applyAlignment="1">
      <alignment horizontal="left" vertical="center" wrapText="1"/>
    </xf>
    <xf numFmtId="0" fontId="13" fillId="0" borderId="32" xfId="0" applyFont="1" applyBorder="1" applyAlignment="1">
      <alignment horizontal="left" vertical="center" wrapText="1"/>
    </xf>
    <xf numFmtId="0" fontId="12" fillId="2" borderId="29" xfId="0" applyFont="1" applyFill="1" applyBorder="1" applyAlignment="1">
      <alignment wrapText="1"/>
    </xf>
    <xf numFmtId="0" fontId="12" fillId="2" borderId="31" xfId="0" applyFont="1" applyFill="1" applyBorder="1" applyAlignment="1">
      <alignment wrapText="1"/>
    </xf>
    <xf numFmtId="0" fontId="12" fillId="2" borderId="51" xfId="0" applyFont="1" applyFill="1" applyBorder="1" applyAlignment="1">
      <alignment wrapText="1"/>
    </xf>
    <xf numFmtId="0" fontId="12" fillId="2" borderId="52" xfId="0" applyFont="1" applyFill="1" applyBorder="1" applyAlignment="1">
      <alignment wrapText="1"/>
    </xf>
    <xf numFmtId="0" fontId="12" fillId="2" borderId="52" xfId="0" applyFont="1" applyFill="1" applyBorder="1" applyAlignment="1">
      <alignment horizontal="left" wrapText="1"/>
    </xf>
    <xf numFmtId="0" fontId="12" fillId="2" borderId="36" xfId="0" applyFont="1" applyFill="1" applyBorder="1" applyAlignment="1">
      <alignment wrapText="1"/>
    </xf>
    <xf numFmtId="0" fontId="10" fillId="14" borderId="69" xfId="0" applyFont="1" applyFill="1" applyBorder="1" applyAlignment="1">
      <alignment horizontal="center" vertical="center" wrapText="1"/>
    </xf>
    <xf numFmtId="0" fontId="10" fillId="14" borderId="30" xfId="0" applyFont="1" applyFill="1" applyBorder="1" applyAlignment="1">
      <alignment vertical="center"/>
    </xf>
    <xf numFmtId="0" fontId="10" fillId="14" borderId="67" xfId="0" applyFont="1" applyFill="1" applyBorder="1" applyAlignment="1">
      <alignment vertical="center"/>
    </xf>
    <xf numFmtId="0" fontId="10" fillId="14" borderId="30" xfId="0" applyFont="1" applyFill="1" applyBorder="1" applyAlignment="1">
      <alignment horizontal="right" vertical="center"/>
    </xf>
    <xf numFmtId="0" fontId="10" fillId="14" borderId="69" xfId="0" applyFont="1" applyFill="1" applyBorder="1" applyAlignment="1">
      <alignment vertical="center" wrapText="1"/>
    </xf>
    <xf numFmtId="0" fontId="10" fillId="14" borderId="53" xfId="0" applyFont="1" applyFill="1" applyBorder="1" applyAlignment="1">
      <alignment vertical="center" wrapText="1"/>
    </xf>
    <xf numFmtId="0" fontId="10" fillId="14" borderId="67" xfId="0" applyFont="1" applyFill="1" applyBorder="1" applyAlignment="1">
      <alignment vertical="center" wrapText="1"/>
    </xf>
    <xf numFmtId="0" fontId="10" fillId="14" borderId="66" xfId="0" applyFont="1" applyFill="1" applyBorder="1" applyAlignment="1">
      <alignment vertical="center" wrapText="1"/>
    </xf>
    <xf numFmtId="0" fontId="10" fillId="14" borderId="33" xfId="0" applyFont="1" applyFill="1" applyBorder="1" applyAlignment="1">
      <alignment vertical="center"/>
    </xf>
    <xf numFmtId="0" fontId="10" fillId="14" borderId="29" xfId="0" applyFont="1" applyFill="1" applyBorder="1" applyAlignment="1">
      <alignment vertical="center" wrapText="1"/>
    </xf>
    <xf numFmtId="0" fontId="10" fillId="14" borderId="32" xfId="0" applyFont="1" applyFill="1" applyBorder="1" applyAlignment="1">
      <alignment vertical="center" wrapText="1"/>
    </xf>
    <xf numFmtId="0" fontId="10" fillId="14" borderId="14" xfId="0" applyFont="1" applyFill="1" applyBorder="1" applyAlignment="1">
      <alignment vertical="center" wrapText="1"/>
    </xf>
    <xf numFmtId="0" fontId="10" fillId="14" borderId="84" xfId="0" applyFont="1" applyFill="1" applyBorder="1" applyAlignment="1">
      <alignment vertical="center" wrapText="1"/>
    </xf>
    <xf numFmtId="0" fontId="10" fillId="14" borderId="83" xfId="0" applyFont="1" applyFill="1" applyBorder="1" applyAlignment="1">
      <alignment vertical="center"/>
    </xf>
    <xf numFmtId="0" fontId="13" fillId="15" borderId="39" xfId="0" applyFont="1" applyFill="1" applyBorder="1" applyAlignment="1">
      <alignment vertical="center"/>
    </xf>
    <xf numFmtId="0" fontId="13" fillId="15" borderId="41" xfId="0" applyFont="1" applyFill="1" applyBorder="1" applyAlignment="1">
      <alignment vertical="center"/>
    </xf>
    <xf numFmtId="0" fontId="5" fillId="14" borderId="39" xfId="0" applyFont="1" applyFill="1" applyBorder="1" applyAlignment="1">
      <alignment vertical="center" wrapText="1"/>
    </xf>
    <xf numFmtId="0" fontId="5" fillId="14" borderId="40" xfId="0" applyFont="1" applyFill="1" applyBorder="1" applyAlignment="1">
      <alignment vertical="center" wrapText="1"/>
    </xf>
    <xf numFmtId="0" fontId="5" fillId="14" borderId="63" xfId="0" applyFont="1" applyFill="1" applyBorder="1" applyAlignment="1">
      <alignment vertical="center" wrapText="1"/>
    </xf>
    <xf numFmtId="0" fontId="5" fillId="14" borderId="58" xfId="0" applyFont="1" applyFill="1" applyBorder="1" applyAlignment="1">
      <alignment vertical="center" wrapText="1"/>
    </xf>
    <xf numFmtId="0" fontId="16" fillId="15" borderId="51" xfId="0" applyFont="1" applyFill="1" applyBorder="1" applyAlignment="1">
      <alignment vertical="center"/>
    </xf>
    <xf numFmtId="0" fontId="16" fillId="15" borderId="0" xfId="0" applyFont="1" applyFill="1" applyAlignment="1">
      <alignment vertical="center"/>
    </xf>
    <xf numFmtId="0" fontId="16" fillId="15" borderId="5" xfId="0" applyFont="1" applyFill="1" applyBorder="1" applyAlignment="1">
      <alignment vertical="center"/>
    </xf>
    <xf numFmtId="0" fontId="16" fillId="15" borderId="32" xfId="0" applyFont="1" applyFill="1" applyBorder="1" applyAlignment="1">
      <alignment vertical="center"/>
    </xf>
    <xf numFmtId="0" fontId="16" fillId="15" borderId="33" xfId="0" applyFont="1" applyFill="1" applyBorder="1" applyAlignment="1">
      <alignment vertical="center"/>
    </xf>
    <xf numFmtId="0" fontId="16" fillId="15" borderId="34" xfId="0" applyFont="1" applyFill="1" applyBorder="1" applyAlignment="1">
      <alignment vertical="center"/>
    </xf>
    <xf numFmtId="0" fontId="16" fillId="15" borderId="51" xfId="0" applyFont="1" applyFill="1" applyBorder="1" applyAlignment="1">
      <alignment horizontal="left" vertical="center"/>
    </xf>
    <xf numFmtId="0" fontId="16" fillId="15" borderId="0" xfId="0" applyFont="1" applyFill="1" applyAlignment="1">
      <alignment horizontal="left" vertical="center"/>
    </xf>
    <xf numFmtId="0" fontId="16" fillId="15" borderId="5" xfId="0" applyFont="1" applyFill="1" applyBorder="1" applyAlignment="1">
      <alignment horizontal="left" vertical="center"/>
    </xf>
    <xf numFmtId="0" fontId="16" fillId="15" borderId="32" xfId="0" applyFont="1" applyFill="1" applyBorder="1" applyAlignment="1">
      <alignment horizontal="left" vertical="center"/>
    </xf>
    <xf numFmtId="0" fontId="16" fillId="15" borderId="33" xfId="0" applyFont="1" applyFill="1" applyBorder="1" applyAlignment="1">
      <alignment horizontal="left" vertical="center"/>
    </xf>
    <xf numFmtId="0" fontId="16" fillId="15" borderId="34" xfId="0" applyFont="1" applyFill="1" applyBorder="1" applyAlignment="1">
      <alignment horizontal="left" vertical="center"/>
    </xf>
    <xf numFmtId="0" fontId="11" fillId="16" borderId="118" xfId="0" applyFont="1" applyFill="1" applyBorder="1" applyAlignment="1">
      <alignment vertical="center" wrapText="1"/>
    </xf>
    <xf numFmtId="0" fontId="11" fillId="16" borderId="12" xfId="0" applyFont="1" applyFill="1" applyBorder="1" applyAlignment="1">
      <alignment vertical="center" wrapText="1"/>
    </xf>
    <xf numFmtId="0" fontId="11" fillId="16" borderId="119" xfId="0" applyFont="1" applyFill="1" applyBorder="1" applyAlignment="1">
      <alignment vertical="center" wrapText="1"/>
    </xf>
    <xf numFmtId="0" fontId="16" fillId="15" borderId="1" xfId="0" applyFont="1" applyFill="1" applyBorder="1" applyAlignment="1">
      <alignment vertical="center"/>
    </xf>
    <xf numFmtId="0" fontId="16" fillId="15" borderId="52" xfId="0" applyFont="1" applyFill="1" applyBorder="1" applyAlignment="1">
      <alignment vertical="center"/>
    </xf>
    <xf numFmtId="0" fontId="16" fillId="15" borderId="35" xfId="0" applyFont="1" applyFill="1" applyBorder="1" applyAlignment="1">
      <alignment vertical="center"/>
    </xf>
    <xf numFmtId="0" fontId="16" fillId="15" borderId="36" xfId="0" applyFont="1" applyFill="1" applyBorder="1" applyAlignment="1">
      <alignment vertical="center"/>
    </xf>
    <xf numFmtId="0" fontId="5" fillId="16" borderId="105" xfId="9" applyFont="1" applyFill="1" applyBorder="1" applyAlignment="1">
      <alignment vertical="center" wrapText="1"/>
    </xf>
    <xf numFmtId="0" fontId="11" fillId="16" borderId="29" xfId="0" applyFont="1" applyFill="1" applyBorder="1" applyAlignment="1">
      <alignment vertical="center"/>
    </xf>
    <xf numFmtId="0" fontId="11" fillId="16" borderId="30" xfId="0" applyFont="1" applyFill="1" applyBorder="1" applyAlignment="1">
      <alignment vertical="center"/>
    </xf>
    <xf numFmtId="0" fontId="11" fillId="16" borderId="31" xfId="0" applyFont="1" applyFill="1" applyBorder="1" applyAlignment="1">
      <alignment vertical="center"/>
    </xf>
    <xf numFmtId="0" fontId="12" fillId="18" borderId="0" xfId="0" applyFont="1" applyFill="1" applyAlignment="1">
      <alignment vertical="center"/>
    </xf>
    <xf numFmtId="0" fontId="58" fillId="2" borderId="11" xfId="0" applyFont="1" applyFill="1" applyBorder="1" applyAlignment="1">
      <alignment vertical="center"/>
    </xf>
    <xf numFmtId="0" fontId="58" fillId="2" borderId="0" xfId="0" applyFont="1" applyFill="1" applyAlignment="1">
      <alignment vertical="center"/>
    </xf>
    <xf numFmtId="0" fontId="60" fillId="2" borderId="0" xfId="0" applyFont="1" applyFill="1" applyAlignment="1">
      <alignment vertical="center"/>
    </xf>
    <xf numFmtId="0" fontId="62" fillId="2" borderId="0" xfId="0" applyFont="1" applyFill="1" applyAlignment="1">
      <alignment vertical="center"/>
    </xf>
    <xf numFmtId="0" fontId="5" fillId="14" borderId="0" xfId="0" applyFont="1" applyFill="1" applyAlignment="1">
      <alignment vertical="center"/>
    </xf>
    <xf numFmtId="0" fontId="60" fillId="0" borderId="0" xfId="0" applyFont="1" applyAlignment="1">
      <alignment vertical="center"/>
    </xf>
    <xf numFmtId="0" fontId="58" fillId="0" borderId="0" xfId="0" applyFont="1" applyAlignment="1">
      <alignment vertical="center"/>
    </xf>
    <xf numFmtId="0" fontId="21" fillId="14" borderId="0" xfId="0" applyFont="1" applyFill="1" applyAlignment="1">
      <alignment vertical="center"/>
    </xf>
    <xf numFmtId="0" fontId="46" fillId="0" borderId="0" xfId="0" applyFont="1" applyAlignment="1">
      <alignment vertical="center"/>
    </xf>
    <xf numFmtId="0" fontId="12" fillId="4" borderId="1" xfId="0" applyFont="1" applyFill="1" applyBorder="1" applyAlignment="1">
      <alignment vertical="center"/>
    </xf>
    <xf numFmtId="0" fontId="60" fillId="4" borderId="0" xfId="0" applyFont="1" applyFill="1" applyAlignment="1">
      <alignment vertical="center"/>
    </xf>
    <xf numFmtId="0" fontId="10" fillId="14" borderId="53" xfId="0" applyFont="1" applyFill="1" applyBorder="1" applyAlignment="1">
      <alignment horizontal="left" vertical="center" wrapText="1"/>
    </xf>
    <xf numFmtId="0" fontId="57" fillId="2" borderId="0" xfId="0" applyFont="1" applyFill="1" applyAlignment="1">
      <alignment vertical="top"/>
    </xf>
    <xf numFmtId="0" fontId="57" fillId="2" borderId="0" xfId="0" applyFont="1" applyFill="1" applyAlignment="1">
      <alignment horizontal="left" vertical="top"/>
    </xf>
    <xf numFmtId="0" fontId="20" fillId="2" borderId="0" xfId="0" applyFont="1" applyFill="1" applyAlignment="1">
      <alignment vertical="center"/>
    </xf>
    <xf numFmtId="167" fontId="12" fillId="0" borderId="33" xfId="0" applyNumberFormat="1" applyFont="1" applyBorder="1" applyAlignment="1">
      <alignment horizontal="right" vertical="center"/>
    </xf>
    <xf numFmtId="0" fontId="64" fillId="0" borderId="52" xfId="0" applyFont="1" applyBorder="1"/>
    <xf numFmtId="0" fontId="64" fillId="22" borderId="52" xfId="0" applyFont="1" applyFill="1" applyBorder="1"/>
    <xf numFmtId="0" fontId="64" fillId="22" borderId="52" xfId="0" applyFont="1" applyFill="1" applyBorder="1" applyAlignment="1">
      <alignment wrapText="1"/>
    </xf>
    <xf numFmtId="0" fontId="64" fillId="0" borderId="36" xfId="0" applyFont="1" applyBorder="1" applyAlignment="1">
      <alignment wrapText="1"/>
    </xf>
    <xf numFmtId="0" fontId="44" fillId="0" borderId="29" xfId="0" applyFont="1" applyBorder="1" applyAlignment="1">
      <alignment horizontal="left" vertical="center" wrapText="1"/>
    </xf>
    <xf numFmtId="0" fontId="44" fillId="0" borderId="51" xfId="0" applyFont="1" applyBorder="1" applyAlignment="1">
      <alignment horizontal="left" vertical="center" wrapText="1"/>
    </xf>
    <xf numFmtId="0" fontId="10" fillId="14" borderId="68" xfId="0" applyFont="1" applyFill="1" applyBorder="1" applyAlignment="1">
      <alignment horizontal="center" vertical="center"/>
    </xf>
    <xf numFmtId="0" fontId="44" fillId="0" borderId="30" xfId="0" applyFont="1" applyBorder="1" applyAlignment="1">
      <alignment horizontal="right" vertical="center"/>
    </xf>
    <xf numFmtId="0" fontId="12" fillId="0" borderId="69" xfId="0" applyFont="1" applyBorder="1" applyAlignment="1">
      <alignment vertical="center" wrapText="1"/>
    </xf>
    <xf numFmtId="168" fontId="18" fillId="19" borderId="23" xfId="0" applyNumberFormat="1" applyFont="1" applyFill="1" applyBorder="1"/>
    <xf numFmtId="169" fontId="12" fillId="0" borderId="23" xfId="0" applyNumberFormat="1" applyFont="1" applyBorder="1" applyAlignment="1">
      <alignment horizontal="right" vertical="center"/>
    </xf>
    <xf numFmtId="4" fontId="12" fillId="0" borderId="23" xfId="0" quotePrefix="1" applyNumberFormat="1" applyFont="1" applyBorder="1" applyAlignment="1">
      <alignment horizontal="right" vertical="center"/>
    </xf>
    <xf numFmtId="3" fontId="12" fillId="0" borderId="23" xfId="0" quotePrefix="1" applyNumberFormat="1" applyFont="1" applyBorder="1" applyAlignment="1">
      <alignment horizontal="right" vertical="center"/>
    </xf>
    <xf numFmtId="172" fontId="12" fillId="0" borderId="23" xfId="0" applyNumberFormat="1" applyFont="1" applyBorder="1" applyAlignment="1">
      <alignment horizontal="right" vertical="center"/>
    </xf>
    <xf numFmtId="0" fontId="48" fillId="0" borderId="0" xfId="0" applyFont="1" applyAlignment="1">
      <alignment horizontal="right"/>
    </xf>
    <xf numFmtId="10" fontId="12" fillId="0" borderId="23" xfId="0" applyNumberFormat="1" applyFont="1" applyBorder="1" applyAlignment="1">
      <alignment horizontal="right" vertical="center"/>
    </xf>
    <xf numFmtId="0" fontId="48" fillId="19" borderId="0" xfId="0" applyFont="1" applyFill="1" applyAlignment="1">
      <alignment horizontal="right" vertical="center"/>
    </xf>
    <xf numFmtId="0" fontId="12" fillId="2" borderId="50" xfId="0" applyFont="1" applyFill="1" applyBorder="1" applyAlignment="1">
      <alignment vertical="center" wrapText="1"/>
    </xf>
    <xf numFmtId="3" fontId="12" fillId="0" borderId="70" xfId="0" applyNumberFormat="1" applyFont="1" applyBorder="1" applyAlignment="1">
      <alignment horizontal="right" vertical="center"/>
    </xf>
    <xf numFmtId="0" fontId="46" fillId="0" borderId="0" xfId="0" applyFont="1"/>
    <xf numFmtId="0" fontId="7" fillId="0" borderId="2" xfId="0" applyFont="1" applyBorder="1" applyAlignment="1">
      <alignment vertical="center"/>
    </xf>
    <xf numFmtId="0" fontId="12" fillId="23" borderId="0" xfId="0" applyFont="1" applyFill="1" applyAlignment="1">
      <alignment vertical="center"/>
    </xf>
    <xf numFmtId="0" fontId="44" fillId="0" borderId="67" xfId="0" applyFont="1" applyBorder="1" applyAlignment="1">
      <alignment horizontal="right" vertical="center"/>
    </xf>
    <xf numFmtId="0" fontId="12" fillId="0" borderId="23" xfId="0" quotePrefix="1" applyFont="1" applyBorder="1" applyAlignment="1">
      <alignment horizontal="right" vertical="center"/>
    </xf>
    <xf numFmtId="0" fontId="12" fillId="0" borderId="23" xfId="0" applyFont="1" applyBorder="1"/>
    <xf numFmtId="0" fontId="18" fillId="0" borderId="0" xfId="0" applyFont="1" applyAlignment="1">
      <alignment vertical="center"/>
    </xf>
    <xf numFmtId="21" fontId="12" fillId="0" borderId="23" xfId="0" applyNumberFormat="1" applyFont="1" applyBorder="1" applyAlignment="1">
      <alignment horizontal="right" vertical="center"/>
    </xf>
    <xf numFmtId="21" fontId="18" fillId="19" borderId="0" xfId="0" applyNumberFormat="1" applyFont="1" applyFill="1" applyAlignment="1">
      <alignment vertical="center"/>
    </xf>
    <xf numFmtId="21" fontId="12" fillId="0" borderId="25" xfId="0" applyNumberFormat="1" applyFont="1" applyBorder="1" applyAlignment="1">
      <alignment vertical="center" wrapText="1"/>
    </xf>
    <xf numFmtId="0" fontId="18" fillId="19" borderId="0" xfId="0" applyFont="1" applyFill="1" applyAlignment="1">
      <alignment horizontal="right" vertical="center"/>
    </xf>
    <xf numFmtId="1" fontId="12" fillId="0" borderId="23" xfId="0" applyNumberFormat="1" applyFont="1" applyBorder="1" applyAlignment="1">
      <alignment horizontal="right" vertical="center"/>
    </xf>
    <xf numFmtId="1" fontId="12" fillId="0" borderId="70" xfId="0" applyNumberFormat="1" applyFont="1" applyBorder="1" applyAlignment="1">
      <alignment horizontal="right" vertical="center"/>
    </xf>
    <xf numFmtId="0" fontId="21" fillId="0" borderId="0" xfId="0" applyFont="1" applyAlignment="1">
      <alignment horizontal="left" vertical="top"/>
    </xf>
    <xf numFmtId="0" fontId="44" fillId="0" borderId="31" xfId="0" applyFont="1" applyBorder="1" applyAlignment="1">
      <alignment horizontal="right" vertical="center" wrapText="1"/>
    </xf>
    <xf numFmtId="0" fontId="44" fillId="0" borderId="52" xfId="0" applyFont="1" applyBorder="1" applyAlignment="1">
      <alignment horizontal="right" vertical="center" wrapText="1"/>
    </xf>
    <xf numFmtId="0" fontId="12" fillId="2" borderId="33" xfId="0" applyFont="1" applyFill="1" applyBorder="1"/>
    <xf numFmtId="0" fontId="32" fillId="7" borderId="0" xfId="0" applyFont="1" applyFill="1" applyAlignment="1">
      <alignment horizontal="left" vertical="center" wrapText="1"/>
    </xf>
    <xf numFmtId="0" fontId="18" fillId="7" borderId="0" xfId="0" applyFont="1" applyFill="1" applyAlignment="1">
      <alignment wrapText="1"/>
    </xf>
    <xf numFmtId="0" fontId="9" fillId="13" borderId="0" xfId="0" applyFont="1" applyFill="1" applyAlignment="1">
      <alignment horizontal="left" vertical="center"/>
    </xf>
    <xf numFmtId="0" fontId="9" fillId="16" borderId="0" xfId="0" applyFont="1" applyFill="1" applyAlignment="1">
      <alignment horizontal="left" vertical="center"/>
    </xf>
    <xf numFmtId="0" fontId="9" fillId="17" borderId="0" xfId="0" applyFont="1" applyFill="1" applyAlignment="1">
      <alignment horizontal="left" vertical="center" wrapText="1"/>
    </xf>
    <xf numFmtId="0" fontId="48" fillId="7" borderId="0" xfId="0" applyFont="1" applyFill="1" applyAlignment="1">
      <alignment horizontal="left" wrapText="1"/>
    </xf>
    <xf numFmtId="0" fontId="21" fillId="0" borderId="0" xfId="0" applyFont="1" applyAlignment="1">
      <alignment horizontal="left" vertical="center" wrapText="1"/>
    </xf>
    <xf numFmtId="0" fontId="12" fillId="2" borderId="24"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26" xfId="0" applyFont="1" applyFill="1" applyBorder="1" applyAlignment="1">
      <alignment horizontal="center" vertical="center" wrapText="1"/>
    </xf>
    <xf numFmtId="3" fontId="12" fillId="0" borderId="70" xfId="0" applyNumberFormat="1" applyFont="1" applyBorder="1" applyAlignment="1">
      <alignment horizontal="center" vertical="center" wrapText="1"/>
    </xf>
    <xf numFmtId="3" fontId="12" fillId="0" borderId="33" xfId="0" applyNumberFormat="1" applyFont="1" applyBorder="1" applyAlignment="1">
      <alignment horizontal="center" vertical="center" wrapText="1"/>
    </xf>
    <xf numFmtId="3" fontId="12" fillId="0" borderId="66" xfId="0" applyNumberFormat="1" applyFont="1" applyBorder="1" applyAlignment="1">
      <alignment horizontal="center" vertical="center" wrapText="1"/>
    </xf>
    <xf numFmtId="0" fontId="12" fillId="0" borderId="1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25" xfId="0" applyFont="1" applyBorder="1" applyAlignment="1">
      <alignment horizontal="left" vertical="center"/>
    </xf>
    <xf numFmtId="167" fontId="12" fillId="0" borderId="0" xfId="0" applyNumberFormat="1" applyFont="1" applyAlignment="1">
      <alignment horizontal="left" vertical="center"/>
    </xf>
    <xf numFmtId="167" fontId="12" fillId="0" borderId="52" xfId="0" applyNumberFormat="1" applyFont="1" applyBorder="1" applyAlignment="1">
      <alignment horizontal="left" vertical="center"/>
    </xf>
    <xf numFmtId="0" fontId="50" fillId="2" borderId="0" xfId="0" applyFont="1" applyFill="1" applyAlignment="1">
      <alignment horizontal="left" vertical="center" wrapText="1"/>
    </xf>
    <xf numFmtId="0" fontId="29" fillId="2" borderId="0" xfId="0" applyFont="1" applyFill="1" applyAlignment="1">
      <alignment horizontal="left" vertical="center" wrapText="1"/>
    </xf>
    <xf numFmtId="0" fontId="12" fillId="0" borderId="5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0" xfId="0" applyFont="1" applyAlignment="1">
      <alignment horizontal="center" vertical="center" wrapText="1"/>
    </xf>
    <xf numFmtId="0" fontId="12" fillId="0" borderId="33" xfId="0" applyFont="1" applyBorder="1" applyAlignment="1">
      <alignment horizontal="center" vertical="center" wrapText="1"/>
    </xf>
    <xf numFmtId="0" fontId="12" fillId="0" borderId="33" xfId="0" applyFont="1" applyBorder="1" applyAlignment="1">
      <alignment horizontal="left" vertical="center" wrapText="1"/>
    </xf>
    <xf numFmtId="0" fontId="12" fillId="0" borderId="51" xfId="0" applyFont="1" applyBorder="1" applyAlignment="1">
      <alignment horizontal="left" vertical="center" wrapText="1"/>
    </xf>
    <xf numFmtId="0" fontId="12" fillId="0" borderId="32" xfId="0" applyFont="1" applyBorder="1" applyAlignment="1">
      <alignment horizontal="left" vertical="center" wrapText="1"/>
    </xf>
    <xf numFmtId="0" fontId="12" fillId="0" borderId="39" xfId="0" applyFont="1" applyBorder="1" applyAlignment="1">
      <alignment horizontal="left" vertical="center" wrapText="1"/>
    </xf>
    <xf numFmtId="0" fontId="12" fillId="0" borderId="40" xfId="0" applyFont="1" applyBorder="1" applyAlignment="1">
      <alignment horizontal="center" vertical="center" wrapText="1"/>
    </xf>
    <xf numFmtId="0" fontId="12" fillId="0" borderId="40" xfId="0" applyFont="1" applyBorder="1" applyAlignment="1">
      <alignment horizontal="left" vertical="center" wrapText="1"/>
    </xf>
    <xf numFmtId="0" fontId="12" fillId="0" borderId="36" xfId="0" applyFont="1" applyBorder="1" applyAlignment="1">
      <alignment horizontal="left" vertical="center" wrapText="1"/>
    </xf>
    <xf numFmtId="0" fontId="12" fillId="0" borderId="30" xfId="0" applyFont="1" applyBorder="1" applyAlignment="1">
      <alignment horizontal="left" vertical="center" wrapText="1"/>
    </xf>
    <xf numFmtId="0" fontId="12" fillId="0" borderId="29" xfId="0" applyFont="1" applyBorder="1" applyAlignment="1">
      <alignment horizontal="left" vertical="center" wrapText="1"/>
    </xf>
    <xf numFmtId="0" fontId="12" fillId="0" borderId="29" xfId="0" applyFont="1" applyBorder="1" applyAlignment="1">
      <alignment vertical="center" wrapText="1"/>
    </xf>
    <xf numFmtId="0" fontId="12" fillId="0" borderId="51" xfId="0" applyFont="1" applyBorder="1" applyAlignment="1">
      <alignment vertical="center" wrapText="1"/>
    </xf>
    <xf numFmtId="0" fontId="12" fillId="0" borderId="32" xfId="0" applyFont="1" applyBorder="1" applyAlignment="1">
      <alignment vertical="center" wrapText="1"/>
    </xf>
    <xf numFmtId="0" fontId="12" fillId="0" borderId="0" xfId="0" applyFont="1" applyAlignment="1">
      <alignment vertical="center" wrapText="1"/>
    </xf>
    <xf numFmtId="0" fontId="12" fillId="0" borderId="33" xfId="0" applyFont="1" applyBorder="1" applyAlignment="1">
      <alignment vertical="center" wrapText="1"/>
    </xf>
    <xf numFmtId="0" fontId="12" fillId="0" borderId="30" xfId="0" applyFont="1" applyBorder="1" applyAlignment="1">
      <alignment vertical="center" wrapText="1"/>
    </xf>
    <xf numFmtId="0" fontId="12" fillId="0" borderId="30"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52" xfId="0" applyFont="1" applyBorder="1" applyAlignment="1">
      <alignment horizontal="left" vertical="center" wrapText="1"/>
    </xf>
    <xf numFmtId="0" fontId="56" fillId="16" borderId="29" xfId="0" applyFont="1" applyFill="1" applyBorder="1" applyAlignment="1">
      <alignment horizontal="left" vertical="center"/>
    </xf>
    <xf numFmtId="0" fontId="56" fillId="16" borderId="30" xfId="0" applyFont="1" applyFill="1" applyBorder="1" applyAlignment="1">
      <alignment horizontal="left" vertical="center"/>
    </xf>
    <xf numFmtId="0" fontId="56" fillId="16" borderId="31" xfId="0" applyFont="1" applyFill="1" applyBorder="1" applyAlignment="1">
      <alignment horizontal="left" vertical="center"/>
    </xf>
    <xf numFmtId="0" fontId="12" fillId="0" borderId="39" xfId="0" applyFont="1" applyBorder="1" applyAlignment="1">
      <alignment vertical="center" wrapText="1"/>
    </xf>
    <xf numFmtId="0" fontId="12" fillId="0" borderId="40" xfId="0" applyFont="1" applyBorder="1" applyAlignment="1">
      <alignment vertical="center" wrapText="1"/>
    </xf>
    <xf numFmtId="0" fontId="14" fillId="2" borderId="1" xfId="0" applyFont="1" applyFill="1" applyBorder="1" applyAlignment="1">
      <alignment horizontal="center" vertical="center"/>
    </xf>
    <xf numFmtId="0" fontId="14" fillId="2" borderId="0" xfId="0" applyFont="1" applyFill="1" applyAlignment="1">
      <alignment horizontal="center" vertical="center"/>
    </xf>
    <xf numFmtId="0" fontId="14" fillId="2" borderId="5" xfId="0" applyFont="1" applyFill="1" applyBorder="1" applyAlignment="1">
      <alignment horizontal="center" vertical="center"/>
    </xf>
    <xf numFmtId="0" fontId="12" fillId="4" borderId="5" xfId="0" applyFont="1" applyFill="1" applyBorder="1" applyAlignment="1">
      <alignment horizontal="left" vertical="center" wrapText="1"/>
    </xf>
    <xf numFmtId="0" fontId="14" fillId="2" borderId="51" xfId="0" applyFont="1" applyFill="1" applyBorder="1" applyAlignment="1">
      <alignment horizontal="center" wrapText="1"/>
    </xf>
    <xf numFmtId="0" fontId="14" fillId="2" borderId="0" xfId="0" applyFont="1" applyFill="1" applyAlignment="1">
      <alignment horizontal="center" wrapText="1"/>
    </xf>
    <xf numFmtId="0" fontId="14" fillId="2" borderId="52" xfId="0" applyFont="1" applyFill="1" applyBorder="1" applyAlignment="1">
      <alignment horizontal="center" wrapText="1"/>
    </xf>
    <xf numFmtId="0" fontId="35" fillId="2" borderId="0" xfId="0" applyFont="1" applyFill="1" applyAlignment="1">
      <alignment horizontal="left" vertical="top" wrapText="1"/>
    </xf>
    <xf numFmtId="0" fontId="12" fillId="4" borderId="1" xfId="0" applyFont="1" applyFill="1" applyBorder="1" applyAlignment="1">
      <alignment horizontal="center" vertical="center"/>
    </xf>
    <xf numFmtId="0" fontId="12" fillId="4" borderId="0" xfId="0" applyFont="1" applyFill="1" applyAlignment="1">
      <alignment horizontal="center" vertical="center" wrapText="1"/>
    </xf>
    <xf numFmtId="0" fontId="12" fillId="4" borderId="0" xfId="0" applyFont="1" applyFill="1" applyAlignment="1">
      <alignment horizontal="left" vertical="center" wrapText="1"/>
    </xf>
    <xf numFmtId="0" fontId="12" fillId="4" borderId="5" xfId="2" applyFont="1" applyFill="1" applyBorder="1" applyAlignment="1">
      <alignment horizontal="left" vertical="center" wrapText="1"/>
    </xf>
    <xf numFmtId="0" fontId="49" fillId="7" borderId="0" xfId="0" applyFont="1" applyFill="1" applyAlignment="1">
      <alignment wrapText="1"/>
    </xf>
    <xf numFmtId="0" fontId="10" fillId="14" borderId="29" xfId="0" applyFont="1" applyFill="1" applyBorder="1" applyAlignment="1">
      <alignment horizontal="left" vertical="center"/>
    </xf>
    <xf numFmtId="0" fontId="10" fillId="14" borderId="113" xfId="0" applyFont="1" applyFill="1" applyBorder="1" applyAlignment="1">
      <alignment horizontal="left" vertical="center"/>
    </xf>
    <xf numFmtId="0" fontId="10" fillId="14" borderId="67" xfId="0" applyFont="1" applyFill="1" applyBorder="1" applyAlignment="1">
      <alignment horizontal="center" vertical="center"/>
    </xf>
    <xf numFmtId="0" fontId="10" fillId="14" borderId="90" xfId="0" applyFont="1" applyFill="1" applyBorder="1" applyAlignment="1">
      <alignment horizontal="center" vertical="center"/>
    </xf>
    <xf numFmtId="0" fontId="10" fillId="14" borderId="30" xfId="0" applyFont="1" applyFill="1" applyBorder="1" applyAlignment="1">
      <alignment horizontal="center" vertical="center"/>
    </xf>
    <xf numFmtId="0" fontId="10" fillId="14" borderId="69" xfId="0" applyFont="1" applyFill="1" applyBorder="1" applyAlignment="1">
      <alignment horizontal="center" vertical="center" wrapText="1"/>
    </xf>
    <xf numFmtId="0" fontId="10" fillId="14" borderId="114" xfId="0" applyFont="1" applyFill="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center"/>
    </xf>
    <xf numFmtId="0" fontId="10" fillId="14" borderId="2" xfId="0" applyFont="1" applyFill="1" applyBorder="1" applyAlignment="1">
      <alignment horizontal="center" vertical="center"/>
    </xf>
    <xf numFmtId="0" fontId="10" fillId="14" borderId="31" xfId="0" applyFont="1" applyFill="1" applyBorder="1" applyAlignment="1">
      <alignment horizontal="center" vertical="center" wrapText="1"/>
    </xf>
    <xf numFmtId="0" fontId="10" fillId="14" borderId="117" xfId="0" applyFont="1" applyFill="1" applyBorder="1" applyAlignment="1">
      <alignment horizontal="center" vertical="center" wrapText="1"/>
    </xf>
    <xf numFmtId="0" fontId="46" fillId="2" borderId="0" xfId="0" applyFont="1" applyFill="1" applyAlignment="1">
      <alignment vertical="center"/>
    </xf>
    <xf numFmtId="0" fontId="21" fillId="4" borderId="0" xfId="0" applyFont="1" applyFill="1" applyAlignment="1">
      <alignment vertical="center"/>
    </xf>
    <xf numFmtId="0" fontId="5" fillId="16" borderId="39" xfId="0" applyFont="1" applyFill="1" applyBorder="1" applyAlignment="1">
      <alignment horizontal="left" vertical="center"/>
    </xf>
    <xf numFmtId="0" fontId="5" fillId="16" borderId="40" xfId="0" applyFont="1" applyFill="1" applyBorder="1" applyAlignment="1">
      <alignment horizontal="center" vertical="center" wrapText="1"/>
    </xf>
    <xf numFmtId="0" fontId="5" fillId="16" borderId="40" xfId="0" applyFont="1" applyFill="1" applyBorder="1" applyAlignment="1">
      <alignment horizontal="left" vertical="center" wrapText="1"/>
    </xf>
    <xf numFmtId="0" fontId="5" fillId="16" borderId="41" xfId="0" applyFont="1" applyFill="1" applyBorder="1" applyAlignment="1">
      <alignment vertical="center" wrapText="1"/>
    </xf>
    <xf numFmtId="0" fontId="12" fillId="4" borderId="0" xfId="0" applyFont="1" applyFill="1" applyBorder="1" applyAlignment="1">
      <alignment horizontal="center" vertical="center" wrapText="1"/>
    </xf>
    <xf numFmtId="0" fontId="12" fillId="4" borderId="0" xfId="0" applyFont="1" applyFill="1" applyBorder="1" applyAlignment="1">
      <alignment horizontal="left" vertical="center" wrapText="1"/>
    </xf>
    <xf numFmtId="0" fontId="12" fillId="4" borderId="0"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4" borderId="10" xfId="0" applyFont="1" applyFill="1" applyBorder="1" applyAlignment="1">
      <alignment horizontal="left" vertical="center" wrapText="1"/>
    </xf>
    <xf numFmtId="0" fontId="46" fillId="2" borderId="0" xfId="0" applyFont="1" applyFill="1" applyAlignment="1">
      <alignment horizontal="left" vertical="center" wrapText="1"/>
    </xf>
  </cellXfs>
  <cellStyles count="11">
    <cellStyle name="20% - Accent3" xfId="9" builtinId="38"/>
    <cellStyle name="Comma" xfId="3" builtinId="3"/>
    <cellStyle name="Comma 2" xfId="4" xr:uid="{00000000-0005-0000-0000-000001000000}"/>
    <cellStyle name="Comma 3" xfId="5" xr:uid="{00000000-0005-0000-0000-000002000000}"/>
    <cellStyle name="Comma 4" xfId="7" xr:uid="{00000000-0005-0000-0000-000003000000}"/>
    <cellStyle name="Comma 5" xfId="6" xr:uid="{00000000-0005-0000-0000-000004000000}"/>
    <cellStyle name="Hyperlink" xfId="2" builtinId="8"/>
    <cellStyle name="Neutral" xfId="8" builtinId="28"/>
    <cellStyle name="Normal" xfId="0" builtinId="0"/>
    <cellStyle name="Normal 2" xfId="1" xr:uid="{00000000-0005-0000-0000-000007000000}"/>
    <cellStyle name="Per cent" xfId="10" builtinId="5"/>
  </cellStyles>
  <dxfs count="140">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bgColor theme="0" tint="-4.9989318521683403E-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bgColor theme="0" tint="-4.9989318521683403E-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bgColor theme="0" tint="-4.9989318521683403E-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
      <fill>
        <patternFill patternType="solid">
          <bgColor rgb="FFF2F2F2"/>
        </patternFill>
      </fill>
    </dxf>
  </dxfs>
  <tableStyles count="0" defaultTableStyle="TableStyleMedium2" defaultPivotStyle="PivotStyleLight16"/>
  <colors>
    <mruColors>
      <color rgb="FF003E52"/>
      <color rgb="FF009FE3"/>
      <color rgb="FF87189A"/>
      <color rgb="FFBFBFBF"/>
      <color rgb="FFF7CDCD"/>
      <color rgb="FFD1BCE0"/>
      <color rgb="FF0099FF"/>
      <color rgb="FF69C2FF"/>
      <color rgb="FF1E9C8D"/>
      <color rgb="FF3D3F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1</xdr:row>
      <xdr:rowOff>123825</xdr:rowOff>
    </xdr:from>
    <xdr:to>
      <xdr:col>2</xdr:col>
      <xdr:colOff>1285875</xdr:colOff>
      <xdr:row>4</xdr:row>
      <xdr:rowOff>114895</xdr:rowOff>
    </xdr:to>
    <xdr:pic>
      <xdr:nvPicPr>
        <xdr:cNvPr id="5" name="Picture 4">
          <a:extLst>
            <a:ext uri="{FF2B5EF4-FFF2-40B4-BE49-F238E27FC236}">
              <a16:creationId xmlns:a16="http://schemas.microsoft.com/office/drawing/2014/main" id="{C16C36DC-BCC8-425F-84C9-CCD4F8DFD6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323850"/>
          <a:ext cx="1333500" cy="562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9525</xdr:colOff>
      <xdr:row>2</xdr:row>
      <xdr:rowOff>0</xdr:rowOff>
    </xdr:from>
    <xdr:to>
      <xdr:col>2</xdr:col>
      <xdr:colOff>1343025</xdr:colOff>
      <xdr:row>4</xdr:row>
      <xdr:rowOff>162519</xdr:rowOff>
    </xdr:to>
    <xdr:pic>
      <xdr:nvPicPr>
        <xdr:cNvPr id="2" name="Picture 1">
          <a:extLst>
            <a:ext uri="{FF2B5EF4-FFF2-40B4-BE49-F238E27FC236}">
              <a16:creationId xmlns:a16="http://schemas.microsoft.com/office/drawing/2014/main" id="{9EBE2451-844D-41AD-B436-CAC3933FFB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381000"/>
          <a:ext cx="1333500" cy="562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9525</xdr:colOff>
      <xdr:row>2</xdr:row>
      <xdr:rowOff>0</xdr:rowOff>
    </xdr:from>
    <xdr:to>
      <xdr:col>2</xdr:col>
      <xdr:colOff>1340644</xdr:colOff>
      <xdr:row>4</xdr:row>
      <xdr:rowOff>172044</xdr:rowOff>
    </xdr:to>
    <xdr:pic>
      <xdr:nvPicPr>
        <xdr:cNvPr id="2" name="Picture 1">
          <a:extLst>
            <a:ext uri="{FF2B5EF4-FFF2-40B4-BE49-F238E27FC236}">
              <a16:creationId xmlns:a16="http://schemas.microsoft.com/office/drawing/2014/main" id="{D5E4A815-6A68-49C2-B9FC-3D04201BC6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381000"/>
          <a:ext cx="1333500" cy="562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9525</xdr:colOff>
      <xdr:row>2</xdr:row>
      <xdr:rowOff>0</xdr:rowOff>
    </xdr:from>
    <xdr:to>
      <xdr:col>2</xdr:col>
      <xdr:colOff>1339850</xdr:colOff>
      <xdr:row>4</xdr:row>
      <xdr:rowOff>172044</xdr:rowOff>
    </xdr:to>
    <xdr:pic>
      <xdr:nvPicPr>
        <xdr:cNvPr id="2" name="Picture 1">
          <a:extLst>
            <a:ext uri="{FF2B5EF4-FFF2-40B4-BE49-F238E27FC236}">
              <a16:creationId xmlns:a16="http://schemas.microsoft.com/office/drawing/2014/main" id="{7DB08304-9051-4469-ACBC-B717263D8B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381000"/>
          <a:ext cx="1333500" cy="562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1333500</xdr:colOff>
      <xdr:row>4</xdr:row>
      <xdr:rowOff>180662</xdr:rowOff>
    </xdr:to>
    <xdr:pic>
      <xdr:nvPicPr>
        <xdr:cNvPr id="2" name="Picture 1">
          <a:extLst>
            <a:ext uri="{FF2B5EF4-FFF2-40B4-BE49-F238E27FC236}">
              <a16:creationId xmlns:a16="http://schemas.microsoft.com/office/drawing/2014/main" id="{CC7A6C4E-1818-4BA6-B7F7-93CF747322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381000"/>
          <a:ext cx="1333500" cy="561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1333500</xdr:colOff>
      <xdr:row>4</xdr:row>
      <xdr:rowOff>180661</xdr:rowOff>
    </xdr:to>
    <xdr:pic>
      <xdr:nvPicPr>
        <xdr:cNvPr id="2" name="Picture 1">
          <a:extLst>
            <a:ext uri="{FF2B5EF4-FFF2-40B4-BE49-F238E27FC236}">
              <a16:creationId xmlns:a16="http://schemas.microsoft.com/office/drawing/2014/main" id="{1DA9C08F-6B43-42CD-A7A2-185521D933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371475"/>
          <a:ext cx="1333500" cy="542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1</xdr:row>
      <xdr:rowOff>161925</xdr:rowOff>
    </xdr:from>
    <xdr:to>
      <xdr:col>3</xdr:col>
      <xdr:colOff>392907</xdr:colOff>
      <xdr:row>4</xdr:row>
      <xdr:rowOff>113835</xdr:rowOff>
    </xdr:to>
    <xdr:pic>
      <xdr:nvPicPr>
        <xdr:cNvPr id="2" name="Picture 1">
          <a:extLst>
            <a:ext uri="{FF2B5EF4-FFF2-40B4-BE49-F238E27FC236}">
              <a16:creationId xmlns:a16="http://schemas.microsoft.com/office/drawing/2014/main" id="{5D6B0BC4-7369-4C43-A92B-E86152CB66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352425"/>
          <a:ext cx="1333500" cy="561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1</xdr:row>
      <xdr:rowOff>161925</xdr:rowOff>
    </xdr:from>
    <xdr:to>
      <xdr:col>3</xdr:col>
      <xdr:colOff>628650</xdr:colOff>
      <xdr:row>4</xdr:row>
      <xdr:rowOff>131563</xdr:rowOff>
    </xdr:to>
    <xdr:pic>
      <xdr:nvPicPr>
        <xdr:cNvPr id="2" name="Picture 1">
          <a:extLst>
            <a:ext uri="{FF2B5EF4-FFF2-40B4-BE49-F238E27FC236}">
              <a16:creationId xmlns:a16="http://schemas.microsoft.com/office/drawing/2014/main" id="{D1254508-ED39-4DE1-95CD-A03B631EC7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 y="352425"/>
          <a:ext cx="1333500" cy="560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1</xdr:row>
      <xdr:rowOff>161925</xdr:rowOff>
    </xdr:from>
    <xdr:to>
      <xdr:col>2</xdr:col>
      <xdr:colOff>1333500</xdr:colOff>
      <xdr:row>4</xdr:row>
      <xdr:rowOff>113836</xdr:rowOff>
    </xdr:to>
    <xdr:pic>
      <xdr:nvPicPr>
        <xdr:cNvPr id="2" name="Picture 1">
          <a:extLst>
            <a:ext uri="{FF2B5EF4-FFF2-40B4-BE49-F238E27FC236}">
              <a16:creationId xmlns:a16="http://schemas.microsoft.com/office/drawing/2014/main" id="{E4165A53-EBAA-4B1E-8103-57852B6D7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 y="352425"/>
          <a:ext cx="1333500" cy="561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19050</xdr:colOff>
      <xdr:row>1</xdr:row>
      <xdr:rowOff>104775</xdr:rowOff>
    </xdr:from>
    <xdr:to>
      <xdr:col>2</xdr:col>
      <xdr:colOff>1144968</xdr:colOff>
      <xdr:row>4</xdr:row>
      <xdr:rowOff>172508</xdr:rowOff>
    </xdr:to>
    <xdr:pic>
      <xdr:nvPicPr>
        <xdr:cNvPr id="2" name="Picture 1" descr="Severn Trent Water | Laughology case studies">
          <a:extLst>
            <a:ext uri="{FF2B5EF4-FFF2-40B4-BE49-F238E27FC236}">
              <a16:creationId xmlns:a16="http://schemas.microsoft.com/office/drawing/2014/main" id="{B34C6848-70A6-4DA4-A120-A215EF64A3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95275"/>
          <a:ext cx="1125918" cy="6487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9525</xdr:colOff>
      <xdr:row>1</xdr:row>
      <xdr:rowOff>131210</xdr:rowOff>
    </xdr:from>
    <xdr:to>
      <xdr:col>2</xdr:col>
      <xdr:colOff>1200150</xdr:colOff>
      <xdr:row>4</xdr:row>
      <xdr:rowOff>179916</xdr:rowOff>
    </xdr:to>
    <xdr:pic>
      <xdr:nvPicPr>
        <xdr:cNvPr id="2" name="Picture 1">
          <a:extLst>
            <a:ext uri="{FF2B5EF4-FFF2-40B4-BE49-F238E27FC236}">
              <a16:creationId xmlns:a16="http://schemas.microsoft.com/office/drawing/2014/main" id="{51324206-76D8-483E-85CD-B3ACB07C5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331235"/>
          <a:ext cx="1190625" cy="639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dcymru.co.uk/regulatory-library/regulatory-library/" TargetMode="External"/><Relationship Id="rId7" Type="http://schemas.openxmlformats.org/officeDocument/2006/relationships/drawing" Target="../drawings/drawing1.xml"/><Relationship Id="rId2" Type="http://schemas.openxmlformats.org/officeDocument/2006/relationships/hyperlink" Target="https://www.stwater.co.uk/regulatory-library/regulatory-library-documents/" TargetMode="External"/><Relationship Id="rId1" Type="http://schemas.openxmlformats.org/officeDocument/2006/relationships/hyperlink" Target="mailto:CorporateResponsibility@severntrent.co.uk" TargetMode="External"/><Relationship Id="rId6" Type="http://schemas.openxmlformats.org/officeDocument/2006/relationships/customProperty" Target="../customProperty1.bin"/><Relationship Id="rId5" Type="http://schemas.openxmlformats.org/officeDocument/2006/relationships/printerSettings" Target="../printerSettings/printerSettings1.bin"/><Relationship Id="rId4" Type="http://schemas.openxmlformats.org/officeDocument/2006/relationships/hyperlink" Target="https://www.severntrent.com/investors/results-reports-and-presentations/" TargetMode="External"/></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7.bin"/></Relationships>
</file>

<file path=xl/worksheets/_rels/sheet10.xml.rels><?xml version="1.0" encoding="UTF-8" standalone="yes"?>
<Relationships xmlns="http://schemas.openxmlformats.org/package/2006/relationships"><Relationship Id="rId8" Type="http://schemas.openxmlformats.org/officeDocument/2006/relationships/drawing" Target="../drawings/drawing8.xml"/><Relationship Id="rId3" Type="http://schemas.openxmlformats.org/officeDocument/2006/relationships/hyperlink" Target="https://www.severntrent.com/content/dam/stw-plc/modern-slavery-statements/modern-slavery-report-2023.pdf" TargetMode="External"/><Relationship Id="rId7" Type="http://schemas.openxmlformats.org/officeDocument/2006/relationships/customProperty" Target="../customProperty8.bin"/><Relationship Id="rId2" Type="http://schemas.openxmlformats.org/officeDocument/2006/relationships/hyperlink" Target="https://www.severntrent.com/content/dam/stw/ST_Corporate/severn-trent-policies/2023-documents/Group-Competition-and-Competitive-Information-Policy-V2.pdf" TargetMode="External"/><Relationship Id="rId1" Type="http://schemas.openxmlformats.org/officeDocument/2006/relationships/hyperlink" Target="https://www.severntrent.com/content/dam/stw/ST_Corporate/severn-trent-policies/2023-documents/Group-Conflicts-of-Interest%20Policy%20V2.pdf" TargetMode="External"/><Relationship Id="rId6" Type="http://schemas.openxmlformats.org/officeDocument/2006/relationships/hyperlink" Target="https://www.severntrent.com/content/dam/stw-plc/responsibility/tax-strategy.pdf" TargetMode="External"/><Relationship Id="rId5" Type="http://schemas.openxmlformats.org/officeDocument/2006/relationships/hyperlink" Target="https://www.severntrent.com/content/dam/stw-plc/responsibility/tax-strategy.pdf" TargetMode="External"/><Relationship Id="rId4" Type="http://schemas.openxmlformats.org/officeDocument/2006/relationships/hyperlink" Target="https://www.severntrent.com/content/dam/stw-plc/responsibility/tax-strategy.pdf"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customProperty" Target="../customProperty9.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F3A7A-0E9C-41AA-B8BB-3F0B101441A9}">
  <sheetPr>
    <tabColor theme="0" tint="-0.249977111117893"/>
    <pageSetUpPr autoPageBreaks="0"/>
  </sheetPr>
  <dimension ref="A1:Q123"/>
  <sheetViews>
    <sheetView showGridLines="0" tabSelected="1" zoomScaleNormal="100" workbookViewId="0">
      <selection activeCell="D30" sqref="D30"/>
    </sheetView>
  </sheetViews>
  <sheetFormatPr defaultColWidth="9.140625" defaultRowHeight="14.45"/>
  <cols>
    <col min="1" max="1" width="3" style="135" customWidth="1"/>
    <col min="2" max="2" width="4" style="135" customWidth="1"/>
    <col min="3" max="3" width="33.42578125" style="135" customWidth="1"/>
    <col min="4" max="4" width="22.42578125" style="135" customWidth="1"/>
    <col min="5" max="5" width="2.7109375" style="135" customWidth="1"/>
    <col min="6" max="15" width="12" style="135" customWidth="1"/>
    <col min="16" max="16" width="3.42578125" style="135" customWidth="1"/>
    <col min="17" max="17" width="11.7109375" style="135" customWidth="1"/>
    <col min="18" max="16384" width="9.140625" style="135"/>
  </cols>
  <sheetData>
    <row r="1" spans="1:17">
      <c r="A1" s="134" t="s">
        <v>0</v>
      </c>
      <c r="B1" s="134" t="s">
        <v>0</v>
      </c>
      <c r="C1" s="134" t="s">
        <v>0</v>
      </c>
      <c r="D1" s="134" t="s">
        <v>0</v>
      </c>
      <c r="E1" s="134" t="s">
        <v>0</v>
      </c>
      <c r="F1" s="134" t="s">
        <v>0</v>
      </c>
      <c r="G1" s="134" t="s">
        <v>0</v>
      </c>
      <c r="H1" s="134" t="s">
        <v>0</v>
      </c>
      <c r="I1" s="134" t="s">
        <v>0</v>
      </c>
      <c r="J1" s="134" t="s">
        <v>0</v>
      </c>
      <c r="K1" s="134" t="s">
        <v>0</v>
      </c>
      <c r="L1" s="134" t="s">
        <v>0</v>
      </c>
      <c r="M1" s="134" t="s">
        <v>0</v>
      </c>
      <c r="N1" s="134" t="s">
        <v>0</v>
      </c>
      <c r="O1" s="134" t="s">
        <v>0</v>
      </c>
      <c r="P1" s="134" t="s">
        <v>0</v>
      </c>
      <c r="Q1" s="134" t="s">
        <v>0</v>
      </c>
    </row>
    <row r="2" spans="1:17">
      <c r="A2" s="134" t="s">
        <v>0</v>
      </c>
      <c r="B2" s="136" t="s">
        <v>0</v>
      </c>
      <c r="C2" s="137" t="s">
        <v>0</v>
      </c>
      <c r="D2" s="137" t="s">
        <v>0</v>
      </c>
      <c r="E2" s="137" t="s">
        <v>0</v>
      </c>
      <c r="F2" s="137" t="s">
        <v>0</v>
      </c>
      <c r="G2" s="137" t="s">
        <v>0</v>
      </c>
      <c r="H2" s="137" t="s">
        <v>0</v>
      </c>
      <c r="I2" s="137" t="s">
        <v>0</v>
      </c>
      <c r="J2" s="137" t="s">
        <v>0</v>
      </c>
      <c r="K2" s="137" t="s">
        <v>0</v>
      </c>
      <c r="L2" s="137" t="s">
        <v>0</v>
      </c>
      <c r="M2" s="137" t="s">
        <v>0</v>
      </c>
      <c r="N2" s="532" t="s">
        <v>1</v>
      </c>
      <c r="O2" s="137"/>
      <c r="P2" s="138" t="s">
        <v>0</v>
      </c>
      <c r="Q2" s="134" t="s">
        <v>0</v>
      </c>
    </row>
    <row r="3" spans="1:17">
      <c r="A3" s="134" t="s">
        <v>0</v>
      </c>
      <c r="B3" s="139" t="s">
        <v>0</v>
      </c>
      <c r="C3" s="140" t="s">
        <v>0</v>
      </c>
      <c r="D3" s="140" t="s">
        <v>0</v>
      </c>
      <c r="E3" s="140" t="s">
        <v>0</v>
      </c>
      <c r="F3" s="140" t="s">
        <v>0</v>
      </c>
      <c r="G3" s="140" t="s">
        <v>0</v>
      </c>
      <c r="H3" s="140" t="s">
        <v>0</v>
      </c>
      <c r="I3" s="140" t="s">
        <v>0</v>
      </c>
      <c r="J3" s="140" t="s">
        <v>0</v>
      </c>
      <c r="K3" s="140" t="s">
        <v>0</v>
      </c>
      <c r="L3" s="140" t="s">
        <v>0</v>
      </c>
      <c r="M3" s="140" t="s">
        <v>0</v>
      </c>
      <c r="N3" s="140" t="s">
        <v>0</v>
      </c>
      <c r="O3" s="140" t="s">
        <v>0</v>
      </c>
      <c r="P3" s="141" t="s">
        <v>0</v>
      </c>
      <c r="Q3" s="134" t="s">
        <v>0</v>
      </c>
    </row>
    <row r="4" spans="1:17">
      <c r="A4" s="134" t="s">
        <v>0</v>
      </c>
      <c r="B4" s="139" t="s">
        <v>0</v>
      </c>
      <c r="C4" s="142"/>
      <c r="D4" s="140" t="s">
        <v>0</v>
      </c>
      <c r="E4" s="140" t="s">
        <v>0</v>
      </c>
      <c r="F4" s="140" t="s">
        <v>0</v>
      </c>
      <c r="G4" s="140" t="s">
        <v>0</v>
      </c>
      <c r="H4" s="140" t="s">
        <v>0</v>
      </c>
      <c r="I4" s="140" t="s">
        <v>0</v>
      </c>
      <c r="J4" s="140" t="s">
        <v>0</v>
      </c>
      <c r="K4" s="140" t="s">
        <v>0</v>
      </c>
      <c r="L4" s="140" t="s">
        <v>0</v>
      </c>
      <c r="M4" s="140" t="s">
        <v>0</v>
      </c>
      <c r="N4" s="140" t="s">
        <v>0</v>
      </c>
      <c r="O4" s="140" t="s">
        <v>0</v>
      </c>
      <c r="P4" s="141" t="s">
        <v>0</v>
      </c>
      <c r="Q4" s="134" t="s">
        <v>0</v>
      </c>
    </row>
    <row r="5" spans="1:17">
      <c r="A5" s="134" t="s">
        <v>0</v>
      </c>
      <c r="B5" s="139" t="s">
        <v>0</v>
      </c>
      <c r="C5" s="140" t="s">
        <v>0</v>
      </c>
      <c r="D5" s="140" t="s">
        <v>0</v>
      </c>
      <c r="E5" s="140" t="s">
        <v>0</v>
      </c>
      <c r="F5" s="140" t="s">
        <v>0</v>
      </c>
      <c r="G5" s="140" t="s">
        <v>0</v>
      </c>
      <c r="H5" s="140" t="s">
        <v>0</v>
      </c>
      <c r="I5" s="140" t="s">
        <v>0</v>
      </c>
      <c r="J5" s="140" t="s">
        <v>0</v>
      </c>
      <c r="K5" s="140" t="s">
        <v>0</v>
      </c>
      <c r="L5" s="140" t="s">
        <v>0</v>
      </c>
      <c r="M5" s="140" t="s">
        <v>0</v>
      </c>
      <c r="N5" s="140" t="s">
        <v>0</v>
      </c>
      <c r="O5" s="140" t="s">
        <v>0</v>
      </c>
      <c r="P5" s="141" t="s">
        <v>0</v>
      </c>
      <c r="Q5" s="134" t="s">
        <v>0</v>
      </c>
    </row>
    <row r="6" spans="1:17" ht="18.600000000000001">
      <c r="A6" s="134" t="s">
        <v>0</v>
      </c>
      <c r="B6" s="139" t="s">
        <v>0</v>
      </c>
      <c r="C6" s="143" t="s">
        <v>2</v>
      </c>
      <c r="D6" s="140" t="s">
        <v>0</v>
      </c>
      <c r="E6" s="140" t="s">
        <v>0</v>
      </c>
      <c r="F6" s="140" t="s">
        <v>0</v>
      </c>
      <c r="G6" s="140" t="s">
        <v>0</v>
      </c>
      <c r="H6" s="140" t="s">
        <v>0</v>
      </c>
      <c r="I6" s="140" t="s">
        <v>0</v>
      </c>
      <c r="J6" s="140" t="s">
        <v>0</v>
      </c>
      <c r="K6" s="140" t="s">
        <v>0</v>
      </c>
      <c r="L6" s="140" t="s">
        <v>0</v>
      </c>
      <c r="M6" s="140" t="s">
        <v>0</v>
      </c>
      <c r="N6" s="140" t="s">
        <v>0</v>
      </c>
      <c r="O6" s="140" t="s">
        <v>0</v>
      </c>
      <c r="P6" s="141" t="s">
        <v>0</v>
      </c>
      <c r="Q6" s="134" t="s">
        <v>0</v>
      </c>
    </row>
    <row r="7" spans="1:17">
      <c r="A7" s="134" t="s">
        <v>0</v>
      </c>
      <c r="B7" s="139" t="s">
        <v>0</v>
      </c>
      <c r="C7" s="140" t="s">
        <v>0</v>
      </c>
      <c r="D7" s="140" t="s">
        <v>0</v>
      </c>
      <c r="E7" s="140" t="s">
        <v>0</v>
      </c>
      <c r="F7" s="140" t="s">
        <v>0</v>
      </c>
      <c r="G7" s="140" t="s">
        <v>0</v>
      </c>
      <c r="H7" s="140" t="s">
        <v>0</v>
      </c>
      <c r="I7" s="140" t="s">
        <v>0</v>
      </c>
      <c r="J7" s="140" t="s">
        <v>0</v>
      </c>
      <c r="K7" s="140" t="s">
        <v>0</v>
      </c>
      <c r="L7" s="140" t="s">
        <v>0</v>
      </c>
      <c r="M7" s="140" t="s">
        <v>0</v>
      </c>
      <c r="N7" s="140" t="s">
        <v>0</v>
      </c>
      <c r="O7" s="140" t="s">
        <v>0</v>
      </c>
      <c r="P7" s="141" t="s">
        <v>0</v>
      </c>
      <c r="Q7" s="134" t="s">
        <v>0</v>
      </c>
    </row>
    <row r="8" spans="1:17" ht="51" customHeight="1">
      <c r="A8" s="134" t="s">
        <v>0</v>
      </c>
      <c r="B8" s="139" t="s">
        <v>0</v>
      </c>
      <c r="C8" s="794" t="s">
        <v>3</v>
      </c>
      <c r="D8" s="794"/>
      <c r="E8" s="794"/>
      <c r="F8" s="794"/>
      <c r="G8" s="794"/>
      <c r="H8" s="794"/>
      <c r="I8" s="794"/>
      <c r="J8" s="794"/>
      <c r="K8" s="794"/>
      <c r="L8" s="794"/>
      <c r="M8" s="794"/>
      <c r="N8" s="794"/>
      <c r="O8" s="794"/>
      <c r="P8" s="141" t="s">
        <v>0</v>
      </c>
      <c r="Q8" s="134" t="s">
        <v>0</v>
      </c>
    </row>
    <row r="9" spans="1:17" ht="30" customHeight="1">
      <c r="A9" s="134" t="s">
        <v>0</v>
      </c>
      <c r="B9" s="139" t="s">
        <v>0</v>
      </c>
      <c r="C9" s="799" t="s">
        <v>4</v>
      </c>
      <c r="D9" s="799"/>
      <c r="E9" s="799"/>
      <c r="F9" s="799"/>
      <c r="G9" s="799"/>
      <c r="H9" s="799"/>
      <c r="I9" s="799"/>
      <c r="J9" s="799"/>
      <c r="K9" s="799"/>
      <c r="L9" s="799"/>
      <c r="M9" s="799"/>
      <c r="N9" s="799"/>
      <c r="O9" s="144" t="s">
        <v>0</v>
      </c>
      <c r="P9" s="141" t="s">
        <v>0</v>
      </c>
      <c r="Q9" s="134" t="s">
        <v>0</v>
      </c>
    </row>
    <row r="10" spans="1:17" ht="27" customHeight="1">
      <c r="A10" s="134"/>
      <c r="B10" s="139"/>
      <c r="C10" s="799"/>
      <c r="D10" s="799"/>
      <c r="E10" s="799"/>
      <c r="F10" s="799"/>
      <c r="G10" s="799"/>
      <c r="H10" s="799"/>
      <c r="I10" s="799"/>
      <c r="J10" s="799"/>
      <c r="K10" s="799"/>
      <c r="L10" s="799"/>
      <c r="M10" s="799"/>
      <c r="N10" s="799"/>
      <c r="O10" s="144"/>
      <c r="P10" s="141"/>
      <c r="Q10" s="134"/>
    </row>
    <row r="11" spans="1:17" ht="18.75" customHeight="1">
      <c r="A11" s="134"/>
      <c r="B11" s="139"/>
      <c r="C11" s="799"/>
      <c r="D11" s="799"/>
      <c r="E11" s="799"/>
      <c r="F11" s="799"/>
      <c r="G11" s="799"/>
      <c r="H11" s="799"/>
      <c r="I11" s="799"/>
      <c r="J11" s="799"/>
      <c r="K11" s="799"/>
      <c r="L11" s="799"/>
      <c r="M11" s="799"/>
      <c r="N11" s="799"/>
      <c r="O11" s="144"/>
      <c r="P11" s="141"/>
      <c r="Q11" s="134"/>
    </row>
    <row r="12" spans="1:17" ht="15.75" customHeight="1">
      <c r="A12" s="134"/>
      <c r="B12" s="139"/>
      <c r="C12" s="144"/>
      <c r="D12" s="144"/>
      <c r="E12" s="144"/>
      <c r="F12" s="140"/>
      <c r="G12" s="144"/>
      <c r="H12" s="144"/>
      <c r="I12" s="144"/>
      <c r="J12" s="144"/>
      <c r="K12" s="144"/>
      <c r="L12" s="144"/>
      <c r="M12" s="144"/>
      <c r="N12" s="144"/>
      <c r="O12" s="144"/>
      <c r="P12" s="141"/>
      <c r="Q12" s="134"/>
    </row>
    <row r="13" spans="1:17">
      <c r="A13" s="134" t="s">
        <v>0</v>
      </c>
      <c r="B13" s="139" t="s">
        <v>0</v>
      </c>
      <c r="C13" s="145" t="s">
        <v>5</v>
      </c>
      <c r="D13" s="145" t="s">
        <v>6</v>
      </c>
      <c r="E13" s="145" t="s">
        <v>0</v>
      </c>
      <c r="F13" s="145" t="s">
        <v>7</v>
      </c>
      <c r="G13" s="140" t="s">
        <v>0</v>
      </c>
      <c r="H13" s="140" t="s">
        <v>0</v>
      </c>
      <c r="I13" s="140" t="s">
        <v>0</v>
      </c>
      <c r="J13" s="140" t="s">
        <v>0</v>
      </c>
      <c r="K13" s="140" t="s">
        <v>0</v>
      </c>
      <c r="L13" s="140" t="s">
        <v>0</v>
      </c>
      <c r="M13" s="140" t="s">
        <v>0</v>
      </c>
      <c r="N13" s="140" t="s">
        <v>0</v>
      </c>
      <c r="O13" s="140" t="s">
        <v>0</v>
      </c>
      <c r="P13" s="141" t="s">
        <v>0</v>
      </c>
      <c r="Q13" s="134" t="s">
        <v>0</v>
      </c>
    </row>
    <row r="14" spans="1:17">
      <c r="A14" s="134" t="s">
        <v>0</v>
      </c>
      <c r="B14" s="139" t="s">
        <v>0</v>
      </c>
      <c r="C14" s="796" t="s">
        <v>8</v>
      </c>
      <c r="D14" s="45" t="s">
        <v>9</v>
      </c>
      <c r="E14" s="140" t="s">
        <v>0</v>
      </c>
      <c r="F14" s="140" t="s">
        <v>10</v>
      </c>
      <c r="G14" s="140"/>
      <c r="H14" s="140"/>
      <c r="I14" s="140"/>
      <c r="J14" s="140"/>
      <c r="K14" s="140" t="s">
        <v>0</v>
      </c>
      <c r="L14" s="140" t="s">
        <v>0</v>
      </c>
      <c r="M14" s="140" t="s">
        <v>0</v>
      </c>
      <c r="N14" s="140" t="s">
        <v>0</v>
      </c>
      <c r="O14" s="140" t="s">
        <v>0</v>
      </c>
      <c r="P14" s="141" t="s">
        <v>0</v>
      </c>
      <c r="Q14" s="134" t="s">
        <v>0</v>
      </c>
    </row>
    <row r="15" spans="1:17">
      <c r="A15" s="134" t="s">
        <v>0</v>
      </c>
      <c r="B15" s="139" t="s">
        <v>0</v>
      </c>
      <c r="C15" s="796"/>
      <c r="D15" s="45" t="s">
        <v>11</v>
      </c>
      <c r="E15" s="140" t="s">
        <v>0</v>
      </c>
      <c r="F15" s="140" t="s">
        <v>12</v>
      </c>
      <c r="G15" s="140"/>
      <c r="H15" s="140"/>
      <c r="I15" s="140"/>
      <c r="J15" s="140" t="s">
        <v>0</v>
      </c>
      <c r="K15" s="140" t="s">
        <v>0</v>
      </c>
      <c r="L15" s="140" t="s">
        <v>0</v>
      </c>
      <c r="M15" s="140" t="s">
        <v>0</v>
      </c>
      <c r="N15" s="140" t="s">
        <v>0</v>
      </c>
      <c r="O15" s="140" t="s">
        <v>0</v>
      </c>
      <c r="P15" s="141" t="s">
        <v>0</v>
      </c>
      <c r="Q15" s="134" t="s">
        <v>0</v>
      </c>
    </row>
    <row r="16" spans="1:17">
      <c r="A16" s="134" t="s">
        <v>0</v>
      </c>
      <c r="B16" s="139" t="s">
        <v>0</v>
      </c>
      <c r="C16" s="796"/>
      <c r="D16" s="45" t="s">
        <v>13</v>
      </c>
      <c r="E16" s="140" t="s">
        <v>0</v>
      </c>
      <c r="F16" s="140" t="s">
        <v>14</v>
      </c>
      <c r="G16" s="140"/>
      <c r="H16" s="140"/>
      <c r="I16" s="140"/>
      <c r="J16" s="140" t="s">
        <v>0</v>
      </c>
      <c r="K16" s="140" t="s">
        <v>0</v>
      </c>
      <c r="L16" s="140" t="s">
        <v>0</v>
      </c>
      <c r="M16" s="140" t="s">
        <v>0</v>
      </c>
      <c r="N16" s="140" t="s">
        <v>0</v>
      </c>
      <c r="O16" s="140" t="s">
        <v>0</v>
      </c>
      <c r="P16" s="141" t="s">
        <v>0</v>
      </c>
      <c r="Q16" s="134" t="s">
        <v>0</v>
      </c>
    </row>
    <row r="17" spans="1:17">
      <c r="A17" s="134"/>
      <c r="B17" s="139"/>
      <c r="C17" s="796"/>
      <c r="D17" s="45" t="s">
        <v>15</v>
      </c>
      <c r="E17" s="140"/>
      <c r="F17" s="140" t="s">
        <v>16</v>
      </c>
      <c r="G17" s="140"/>
      <c r="H17" s="140"/>
      <c r="I17" s="140"/>
      <c r="J17" s="140"/>
      <c r="K17" s="140"/>
      <c r="L17" s="140"/>
      <c r="M17" s="140"/>
      <c r="N17" s="140"/>
      <c r="O17" s="140"/>
      <c r="P17" s="141" t="s">
        <v>0</v>
      </c>
      <c r="Q17" s="134" t="s">
        <v>0</v>
      </c>
    </row>
    <row r="18" spans="1:17">
      <c r="A18" s="134" t="s">
        <v>0</v>
      </c>
      <c r="B18" s="139" t="s">
        <v>0</v>
      </c>
      <c r="C18" s="797" t="s">
        <v>17</v>
      </c>
      <c r="D18" s="133" t="s">
        <v>18</v>
      </c>
      <c r="E18" s="140" t="s">
        <v>0</v>
      </c>
      <c r="F18" s="140" t="s">
        <v>19</v>
      </c>
      <c r="G18" s="146"/>
      <c r="H18" s="146"/>
      <c r="I18" s="146"/>
      <c r="J18" s="146"/>
      <c r="K18" s="146"/>
      <c r="L18" s="146"/>
      <c r="M18" s="146"/>
      <c r="N18" s="146"/>
      <c r="O18" s="146"/>
      <c r="P18" s="141" t="s">
        <v>0</v>
      </c>
      <c r="Q18" s="134" t="s">
        <v>0</v>
      </c>
    </row>
    <row r="19" spans="1:17">
      <c r="A19" s="134" t="s">
        <v>0</v>
      </c>
      <c r="B19" s="139" t="s">
        <v>0</v>
      </c>
      <c r="C19" s="797"/>
      <c r="D19" s="133" t="s">
        <v>20</v>
      </c>
      <c r="E19" s="140" t="s">
        <v>0</v>
      </c>
      <c r="F19" s="140" t="s">
        <v>21</v>
      </c>
      <c r="G19" s="140"/>
      <c r="H19" s="140"/>
      <c r="I19" s="140"/>
      <c r="J19" s="140"/>
      <c r="K19" s="140"/>
      <c r="L19" s="140"/>
      <c r="M19" s="140" t="s">
        <v>0</v>
      </c>
      <c r="N19" s="140" t="s">
        <v>0</v>
      </c>
      <c r="O19" s="140" t="s">
        <v>0</v>
      </c>
      <c r="P19" s="141" t="s">
        <v>0</v>
      </c>
      <c r="Q19" s="134" t="s">
        <v>0</v>
      </c>
    </row>
    <row r="20" spans="1:17">
      <c r="A20" s="134"/>
      <c r="B20" s="139"/>
      <c r="C20" s="797"/>
      <c r="D20" s="133" t="s">
        <v>22</v>
      </c>
      <c r="E20" s="140"/>
      <c r="F20" s="142" t="s">
        <v>23</v>
      </c>
      <c r="G20" s="140"/>
      <c r="H20" s="140"/>
      <c r="I20" s="140"/>
      <c r="J20" s="140"/>
      <c r="K20" s="140"/>
      <c r="L20" s="140"/>
      <c r="M20" s="140"/>
      <c r="N20" s="140"/>
      <c r="O20" s="140"/>
      <c r="P20" s="141"/>
      <c r="Q20" s="134"/>
    </row>
    <row r="21" spans="1:17">
      <c r="A21" s="134"/>
      <c r="B21" s="139"/>
      <c r="C21" s="797"/>
      <c r="D21" s="133" t="s">
        <v>24</v>
      </c>
      <c r="E21" s="140"/>
      <c r="F21" s="140" t="s">
        <v>25</v>
      </c>
      <c r="G21" s="140"/>
      <c r="H21" s="140"/>
      <c r="I21" s="140"/>
      <c r="J21" s="140"/>
      <c r="K21" s="140"/>
      <c r="L21" s="140"/>
      <c r="M21" s="140"/>
      <c r="N21" s="140"/>
      <c r="O21" s="140"/>
      <c r="P21" s="141" t="s">
        <v>0</v>
      </c>
      <c r="Q21" s="134" t="s">
        <v>0</v>
      </c>
    </row>
    <row r="22" spans="1:17">
      <c r="A22" s="134" t="s">
        <v>0</v>
      </c>
      <c r="B22" s="139" t="s">
        <v>0</v>
      </c>
      <c r="C22" s="798" t="s">
        <v>26</v>
      </c>
      <c r="D22" s="203" t="s">
        <v>27</v>
      </c>
      <c r="E22" s="140" t="s">
        <v>0</v>
      </c>
      <c r="F22" s="140" t="s">
        <v>28</v>
      </c>
      <c r="G22" s="140"/>
      <c r="H22" s="140"/>
      <c r="I22" s="140"/>
      <c r="J22" s="140"/>
      <c r="K22" s="140"/>
      <c r="L22" s="140"/>
      <c r="M22" s="140"/>
      <c r="N22" s="140"/>
      <c r="O22" s="140"/>
      <c r="P22" s="141" t="s">
        <v>0</v>
      </c>
      <c r="Q22" s="134" t="s">
        <v>0</v>
      </c>
    </row>
    <row r="23" spans="1:17">
      <c r="A23" s="134"/>
      <c r="B23" s="139"/>
      <c r="C23" s="798"/>
      <c r="D23" s="203" t="s">
        <v>29</v>
      </c>
      <c r="E23" s="140"/>
      <c r="F23" s="140" t="s">
        <v>30</v>
      </c>
      <c r="G23" s="140"/>
      <c r="H23" s="140"/>
      <c r="I23" s="140"/>
      <c r="J23" s="140"/>
      <c r="K23" s="140"/>
      <c r="L23" s="140"/>
      <c r="M23" s="140"/>
      <c r="N23" s="140"/>
      <c r="O23" s="140"/>
      <c r="P23" s="141" t="s">
        <v>0</v>
      </c>
      <c r="Q23" s="134" t="s">
        <v>0</v>
      </c>
    </row>
    <row r="24" spans="1:17">
      <c r="A24" s="134"/>
      <c r="B24" s="139"/>
      <c r="C24" s="147"/>
      <c r="D24" s="140"/>
      <c r="E24" s="140"/>
      <c r="F24" s="140"/>
      <c r="G24" s="140"/>
      <c r="H24" s="140"/>
      <c r="I24" s="140"/>
      <c r="J24" s="140"/>
      <c r="K24" s="140"/>
      <c r="L24" s="140"/>
      <c r="M24" s="140"/>
      <c r="N24" s="140"/>
      <c r="O24" s="140"/>
      <c r="P24" s="141" t="s">
        <v>0</v>
      </c>
      <c r="Q24" s="134" t="s">
        <v>0</v>
      </c>
    </row>
    <row r="25" spans="1:17">
      <c r="A25" s="134" t="s">
        <v>0</v>
      </c>
      <c r="B25" s="139" t="s">
        <v>0</v>
      </c>
      <c r="C25" s="148" t="s">
        <v>31</v>
      </c>
      <c r="D25" s="140" t="s">
        <v>0</v>
      </c>
      <c r="E25" s="140"/>
      <c r="F25" s="140"/>
      <c r="G25" s="140" t="s">
        <v>0</v>
      </c>
      <c r="H25" s="140" t="s">
        <v>0</v>
      </c>
      <c r="I25" s="140" t="s">
        <v>0</v>
      </c>
      <c r="J25" s="140" t="s">
        <v>0</v>
      </c>
      <c r="K25" s="140" t="s">
        <v>0</v>
      </c>
      <c r="L25" s="140" t="s">
        <v>0</v>
      </c>
      <c r="M25" s="140" t="s">
        <v>0</v>
      </c>
      <c r="N25" s="140" t="s">
        <v>0</v>
      </c>
      <c r="O25" s="140" t="s">
        <v>0</v>
      </c>
      <c r="P25" s="141" t="s">
        <v>0</v>
      </c>
      <c r="Q25" s="134" t="s">
        <v>0</v>
      </c>
    </row>
    <row r="26" spans="1:17">
      <c r="A26" s="134" t="s">
        <v>0</v>
      </c>
      <c r="B26" s="139" t="s">
        <v>0</v>
      </c>
      <c r="C26" s="149" t="s">
        <v>32</v>
      </c>
      <c r="D26" s="140"/>
      <c r="E26" s="140"/>
      <c r="F26" s="142"/>
      <c r="G26" s="140" t="s">
        <v>0</v>
      </c>
      <c r="H26" s="140" t="s">
        <v>0</v>
      </c>
      <c r="I26" s="140" t="s">
        <v>0</v>
      </c>
      <c r="J26" s="140" t="s">
        <v>0</v>
      </c>
      <c r="K26" s="140" t="s">
        <v>0</v>
      </c>
      <c r="L26" s="140" t="s">
        <v>0</v>
      </c>
      <c r="M26" s="140" t="s">
        <v>0</v>
      </c>
      <c r="N26" s="140" t="s">
        <v>0</v>
      </c>
      <c r="O26" s="140" t="s">
        <v>0</v>
      </c>
      <c r="P26" s="141" t="s">
        <v>0</v>
      </c>
      <c r="Q26" s="134" t="s">
        <v>0</v>
      </c>
    </row>
    <row r="27" spans="1:17">
      <c r="A27" s="134" t="s">
        <v>0</v>
      </c>
      <c r="B27" s="139" t="s">
        <v>0</v>
      </c>
      <c r="C27" s="149" t="s">
        <v>33</v>
      </c>
      <c r="D27" s="140"/>
      <c r="E27" s="140"/>
      <c r="F27" s="140"/>
      <c r="G27" s="140" t="s">
        <v>0</v>
      </c>
      <c r="H27" s="140" t="s">
        <v>0</v>
      </c>
      <c r="I27" s="140" t="s">
        <v>0</v>
      </c>
      <c r="J27" s="140" t="s">
        <v>0</v>
      </c>
      <c r="K27" s="140" t="s">
        <v>0</v>
      </c>
      <c r="L27" s="140" t="s">
        <v>0</v>
      </c>
      <c r="M27" s="140" t="s">
        <v>0</v>
      </c>
      <c r="N27" s="140" t="s">
        <v>0</v>
      </c>
      <c r="O27" s="140" t="s">
        <v>0</v>
      </c>
      <c r="P27" s="141" t="s">
        <v>0</v>
      </c>
      <c r="Q27" s="134" t="s">
        <v>0</v>
      </c>
    </row>
    <row r="28" spans="1:17">
      <c r="A28" s="134" t="s">
        <v>0</v>
      </c>
      <c r="B28" s="139" t="s">
        <v>0</v>
      </c>
      <c r="C28" s="149" t="s">
        <v>34</v>
      </c>
      <c r="D28" s="140"/>
      <c r="E28" s="140"/>
      <c r="F28" s="140"/>
      <c r="G28" s="140" t="s">
        <v>0</v>
      </c>
      <c r="H28" s="140" t="s">
        <v>0</v>
      </c>
      <c r="I28" s="140" t="s">
        <v>0</v>
      </c>
      <c r="J28" s="140" t="s">
        <v>0</v>
      </c>
      <c r="K28" s="140" t="s">
        <v>0</v>
      </c>
      <c r="L28" s="140" t="s">
        <v>0</v>
      </c>
      <c r="M28" s="140" t="s">
        <v>0</v>
      </c>
      <c r="N28" s="140" t="s">
        <v>0</v>
      </c>
      <c r="O28" s="140" t="s">
        <v>0</v>
      </c>
      <c r="P28" s="141" t="s">
        <v>0</v>
      </c>
      <c r="Q28" s="134" t="s">
        <v>0</v>
      </c>
    </row>
    <row r="29" spans="1:17">
      <c r="A29" s="134" t="s">
        <v>0</v>
      </c>
      <c r="B29" s="139" t="s">
        <v>0</v>
      </c>
      <c r="C29" s="147" t="s">
        <v>0</v>
      </c>
      <c r="D29" s="140" t="s">
        <v>0</v>
      </c>
      <c r="E29" s="140"/>
      <c r="F29" s="140"/>
      <c r="G29" s="140" t="s">
        <v>0</v>
      </c>
      <c r="H29" s="140" t="s">
        <v>0</v>
      </c>
      <c r="I29" s="140" t="s">
        <v>0</v>
      </c>
      <c r="J29" s="140" t="s">
        <v>0</v>
      </c>
      <c r="K29" s="140" t="s">
        <v>0</v>
      </c>
      <c r="L29" s="140" t="s">
        <v>0</v>
      </c>
      <c r="M29" s="140" t="s">
        <v>0</v>
      </c>
      <c r="N29" s="140" t="s">
        <v>0</v>
      </c>
      <c r="O29" s="140" t="s">
        <v>0</v>
      </c>
      <c r="P29" s="141" t="s">
        <v>0</v>
      </c>
      <c r="Q29" s="134" t="s">
        <v>0</v>
      </c>
    </row>
    <row r="30" spans="1:17">
      <c r="A30" s="134"/>
      <c r="B30" s="139"/>
      <c r="C30" s="147"/>
      <c r="D30" s="140"/>
      <c r="E30" s="140"/>
      <c r="F30" s="140"/>
      <c r="G30" s="140"/>
      <c r="H30" s="140"/>
      <c r="I30" s="140"/>
      <c r="J30" s="140"/>
      <c r="K30" s="140"/>
      <c r="L30" s="140"/>
      <c r="M30" s="140"/>
      <c r="N30" s="140"/>
      <c r="O30" s="140"/>
      <c r="P30" s="141"/>
      <c r="Q30" s="134"/>
    </row>
    <row r="31" spans="1:17">
      <c r="A31" s="134"/>
      <c r="B31" s="139"/>
      <c r="C31" s="147"/>
      <c r="D31" s="140"/>
      <c r="E31" s="140"/>
      <c r="F31" s="140"/>
      <c r="G31" s="140"/>
      <c r="H31" s="140"/>
      <c r="I31" s="140"/>
      <c r="J31" s="140"/>
      <c r="K31" s="140"/>
      <c r="L31" s="140"/>
      <c r="M31" s="140"/>
      <c r="N31" s="140"/>
      <c r="O31" s="140"/>
      <c r="P31" s="141"/>
      <c r="Q31" s="134"/>
    </row>
    <row r="32" spans="1:17">
      <c r="A32" s="134"/>
      <c r="B32" s="139"/>
      <c r="C32" s="147"/>
      <c r="D32" s="140"/>
      <c r="E32" s="140"/>
      <c r="F32" s="140"/>
      <c r="G32" s="140"/>
      <c r="H32" s="140"/>
      <c r="I32" s="140"/>
      <c r="J32" s="140"/>
      <c r="K32" s="140"/>
      <c r="L32" s="140"/>
      <c r="M32" s="140"/>
      <c r="N32" s="140"/>
      <c r="O32" s="140"/>
      <c r="P32" s="141"/>
      <c r="Q32" s="134"/>
    </row>
    <row r="33" spans="1:17">
      <c r="A33" s="134"/>
      <c r="B33" s="139"/>
      <c r="C33" s="147"/>
      <c r="D33" s="140"/>
      <c r="E33" s="140"/>
      <c r="F33" s="140"/>
      <c r="G33" s="140"/>
      <c r="H33" s="140"/>
      <c r="I33" s="140"/>
      <c r="J33" s="140"/>
      <c r="K33" s="140"/>
      <c r="L33" s="140"/>
      <c r="M33" s="140"/>
      <c r="N33" s="140"/>
      <c r="O33" s="140"/>
      <c r="P33" s="141"/>
      <c r="Q33" s="134"/>
    </row>
    <row r="34" spans="1:17">
      <c r="A34" s="134" t="s">
        <v>0</v>
      </c>
      <c r="B34" s="139" t="s">
        <v>0</v>
      </c>
      <c r="C34" s="148" t="s">
        <v>35</v>
      </c>
      <c r="D34" s="140" t="s">
        <v>0</v>
      </c>
      <c r="E34" s="140" t="s">
        <v>0</v>
      </c>
      <c r="F34" s="140" t="s">
        <v>0</v>
      </c>
      <c r="G34" s="140" t="s">
        <v>0</v>
      </c>
      <c r="H34" s="140" t="s">
        <v>0</v>
      </c>
      <c r="I34" s="140" t="s">
        <v>0</v>
      </c>
      <c r="J34" s="140" t="s">
        <v>0</v>
      </c>
      <c r="K34" s="140" t="s">
        <v>0</v>
      </c>
      <c r="L34" s="140" t="s">
        <v>0</v>
      </c>
      <c r="M34" s="140" t="s">
        <v>0</v>
      </c>
      <c r="N34" s="140" t="s">
        <v>0</v>
      </c>
      <c r="O34" s="140" t="s">
        <v>0</v>
      </c>
      <c r="P34" s="141" t="s">
        <v>0</v>
      </c>
      <c r="Q34" s="134" t="s">
        <v>0</v>
      </c>
    </row>
    <row r="35" spans="1:17" ht="30" customHeight="1">
      <c r="A35" s="134" t="s">
        <v>0</v>
      </c>
      <c r="B35" s="139" t="s">
        <v>0</v>
      </c>
      <c r="C35" s="795" t="s">
        <v>36</v>
      </c>
      <c r="D35" s="795"/>
      <c r="E35" s="795"/>
      <c r="F35" s="795"/>
      <c r="G35" s="795"/>
      <c r="H35" s="795"/>
      <c r="I35" s="795"/>
      <c r="J35" s="795"/>
      <c r="K35" s="795"/>
      <c r="L35" s="795"/>
      <c r="M35" s="795"/>
      <c r="N35" s="795"/>
      <c r="O35" s="795"/>
      <c r="P35" s="141" t="s">
        <v>0</v>
      </c>
      <c r="Q35" s="134" t="s">
        <v>0</v>
      </c>
    </row>
    <row r="36" spans="1:17">
      <c r="A36" s="134" t="s">
        <v>0</v>
      </c>
      <c r="B36" s="139" t="s">
        <v>0</v>
      </c>
      <c r="C36" s="150" t="s">
        <v>37</v>
      </c>
      <c r="D36" s="151"/>
      <c r="E36" s="151"/>
      <c r="F36" s="151"/>
      <c r="G36" s="144" t="s">
        <v>0</v>
      </c>
      <c r="H36" s="144" t="s">
        <v>0</v>
      </c>
      <c r="I36" s="144" t="s">
        <v>0</v>
      </c>
      <c r="J36" s="144" t="s">
        <v>0</v>
      </c>
      <c r="K36" s="144" t="s">
        <v>0</v>
      </c>
      <c r="L36" s="144" t="s">
        <v>0</v>
      </c>
      <c r="M36" s="144" t="s">
        <v>0</v>
      </c>
      <c r="N36" s="144" t="s">
        <v>0</v>
      </c>
      <c r="O36" s="144" t="s">
        <v>0</v>
      </c>
      <c r="P36" s="141" t="s">
        <v>0</v>
      </c>
      <c r="Q36" s="134" t="s">
        <v>0</v>
      </c>
    </row>
    <row r="37" spans="1:17" ht="47.25" customHeight="1">
      <c r="A37" s="134" t="s">
        <v>0</v>
      </c>
      <c r="B37" s="152" t="s">
        <v>0</v>
      </c>
      <c r="C37" s="153" t="s">
        <v>0</v>
      </c>
      <c r="D37" s="153" t="s">
        <v>0</v>
      </c>
      <c r="E37" s="153" t="s">
        <v>0</v>
      </c>
      <c r="F37" s="153" t="s">
        <v>0</v>
      </c>
      <c r="G37" s="153" t="s">
        <v>0</v>
      </c>
      <c r="H37" s="153" t="s">
        <v>0</v>
      </c>
      <c r="I37" s="153" t="s">
        <v>0</v>
      </c>
      <c r="J37" s="153" t="s">
        <v>0</v>
      </c>
      <c r="K37" s="153" t="s">
        <v>0</v>
      </c>
      <c r="L37" s="153" t="s">
        <v>0</v>
      </c>
      <c r="M37" s="153" t="s">
        <v>0</v>
      </c>
      <c r="N37" s="153" t="s">
        <v>0</v>
      </c>
      <c r="O37" s="153" t="s">
        <v>0</v>
      </c>
      <c r="P37" s="154" t="s">
        <v>0</v>
      </c>
      <c r="Q37" s="134" t="s">
        <v>0</v>
      </c>
    </row>
    <row r="38" spans="1:17" ht="15" customHeight="1">
      <c r="A38" s="134" t="s">
        <v>0</v>
      </c>
      <c r="B38" s="134" t="s">
        <v>0</v>
      </c>
      <c r="C38" s="134" t="s">
        <v>0</v>
      </c>
      <c r="D38" s="134" t="s">
        <v>0</v>
      </c>
      <c r="E38" s="134" t="s">
        <v>0</v>
      </c>
      <c r="F38" s="134" t="s">
        <v>0</v>
      </c>
      <c r="G38" s="134" t="s">
        <v>0</v>
      </c>
      <c r="H38" s="134" t="s">
        <v>0</v>
      </c>
      <c r="I38" s="134" t="s">
        <v>0</v>
      </c>
      <c r="J38" s="134" t="s">
        <v>0</v>
      </c>
      <c r="K38" s="134" t="s">
        <v>0</v>
      </c>
      <c r="L38" s="134" t="s">
        <v>0</v>
      </c>
      <c r="M38" s="134" t="s">
        <v>0</v>
      </c>
      <c r="N38" s="134" t="s">
        <v>0</v>
      </c>
      <c r="O38" s="134" t="s">
        <v>0</v>
      </c>
      <c r="P38" s="134" t="s">
        <v>0</v>
      </c>
      <c r="Q38" s="134" t="s">
        <v>0</v>
      </c>
    </row>
    <row r="39" spans="1:17">
      <c r="A39" s="134" t="s">
        <v>0</v>
      </c>
      <c r="B39" s="134" t="s">
        <v>0</v>
      </c>
      <c r="C39" s="134" t="s">
        <v>0</v>
      </c>
      <c r="D39" s="134" t="s">
        <v>0</v>
      </c>
      <c r="E39" s="134" t="s">
        <v>0</v>
      </c>
      <c r="F39" s="134" t="s">
        <v>0</v>
      </c>
      <c r="G39" s="134" t="s">
        <v>0</v>
      </c>
      <c r="H39" s="134" t="s">
        <v>0</v>
      </c>
      <c r="I39" s="134" t="s">
        <v>0</v>
      </c>
      <c r="J39" s="134" t="s">
        <v>0</v>
      </c>
      <c r="K39" s="134" t="s">
        <v>0</v>
      </c>
      <c r="L39" s="134" t="s">
        <v>0</v>
      </c>
      <c r="M39" s="134" t="s">
        <v>0</v>
      </c>
      <c r="N39" s="134" t="s">
        <v>0</v>
      </c>
      <c r="O39" s="134" t="s">
        <v>0</v>
      </c>
      <c r="P39" s="134" t="s">
        <v>0</v>
      </c>
      <c r="Q39" s="134" t="s">
        <v>0</v>
      </c>
    </row>
    <row r="40" spans="1:17">
      <c r="A40" s="134" t="s">
        <v>0</v>
      </c>
      <c r="B40" s="134" t="s">
        <v>0</v>
      </c>
      <c r="C40" s="134" t="s">
        <v>0</v>
      </c>
      <c r="D40" s="134" t="s">
        <v>0</v>
      </c>
      <c r="E40" s="134" t="s">
        <v>0</v>
      </c>
      <c r="F40" s="134" t="s">
        <v>0</v>
      </c>
      <c r="G40" s="134" t="s">
        <v>0</v>
      </c>
      <c r="H40" s="134" t="s">
        <v>0</v>
      </c>
      <c r="I40" s="134" t="s">
        <v>0</v>
      </c>
      <c r="J40" s="134" t="s">
        <v>0</v>
      </c>
      <c r="K40" s="134" t="s">
        <v>0</v>
      </c>
      <c r="L40" s="134" t="s">
        <v>0</v>
      </c>
      <c r="M40" s="134" t="s">
        <v>0</v>
      </c>
      <c r="N40" s="134" t="s">
        <v>0</v>
      </c>
      <c r="O40" s="134" t="s">
        <v>0</v>
      </c>
      <c r="P40" s="134" t="s">
        <v>0</v>
      </c>
      <c r="Q40" s="134" t="s">
        <v>0</v>
      </c>
    </row>
    <row r="41" spans="1:17">
      <c r="A41" s="134" t="s">
        <v>0</v>
      </c>
      <c r="B41" s="134" t="s">
        <v>0</v>
      </c>
      <c r="C41" s="134" t="s">
        <v>0</v>
      </c>
      <c r="D41" s="134" t="s">
        <v>0</v>
      </c>
      <c r="E41" s="134" t="s">
        <v>0</v>
      </c>
      <c r="F41" s="134" t="s">
        <v>0</v>
      </c>
      <c r="G41" s="134" t="s">
        <v>0</v>
      </c>
      <c r="H41" s="134" t="s">
        <v>0</v>
      </c>
      <c r="I41" s="134" t="s">
        <v>0</v>
      </c>
      <c r="J41" s="134" t="s">
        <v>0</v>
      </c>
      <c r="K41" s="134" t="s">
        <v>0</v>
      </c>
      <c r="L41" s="134" t="s">
        <v>0</v>
      </c>
      <c r="M41" s="134" t="s">
        <v>0</v>
      </c>
      <c r="N41" s="134" t="s">
        <v>0</v>
      </c>
      <c r="O41" s="134" t="s">
        <v>0</v>
      </c>
      <c r="P41" s="134" t="s">
        <v>0</v>
      </c>
      <c r="Q41" s="134" t="s">
        <v>0</v>
      </c>
    </row>
    <row r="42" spans="1:17">
      <c r="A42" s="134" t="s">
        <v>0</v>
      </c>
      <c r="B42" s="134" t="s">
        <v>0</v>
      </c>
      <c r="C42" s="134" t="s">
        <v>0</v>
      </c>
      <c r="D42" s="134" t="s">
        <v>0</v>
      </c>
      <c r="E42" s="134" t="s">
        <v>0</v>
      </c>
      <c r="F42" s="134" t="s">
        <v>0</v>
      </c>
      <c r="G42" s="134" t="s">
        <v>0</v>
      </c>
      <c r="H42" s="134" t="s">
        <v>0</v>
      </c>
      <c r="I42" s="134" t="s">
        <v>0</v>
      </c>
      <c r="J42" s="134" t="s">
        <v>0</v>
      </c>
      <c r="K42" s="134" t="s">
        <v>0</v>
      </c>
      <c r="L42" s="134" t="s">
        <v>0</v>
      </c>
      <c r="M42" s="134" t="s">
        <v>0</v>
      </c>
      <c r="N42" s="134" t="s">
        <v>0</v>
      </c>
      <c r="O42" s="134" t="s">
        <v>0</v>
      </c>
      <c r="P42" s="134" t="s">
        <v>0</v>
      </c>
      <c r="Q42" s="134" t="s">
        <v>0</v>
      </c>
    </row>
    <row r="43" spans="1:17">
      <c r="A43" s="134" t="s">
        <v>0</v>
      </c>
      <c r="B43" s="134" t="s">
        <v>0</v>
      </c>
      <c r="C43" s="134" t="s">
        <v>0</v>
      </c>
      <c r="D43" s="134" t="s">
        <v>0</v>
      </c>
      <c r="E43" s="134" t="s">
        <v>0</v>
      </c>
      <c r="F43" s="134" t="s">
        <v>0</v>
      </c>
      <c r="G43" s="134" t="s">
        <v>0</v>
      </c>
      <c r="H43" s="134" t="s">
        <v>0</v>
      </c>
      <c r="I43" s="134" t="s">
        <v>0</v>
      </c>
      <c r="J43" s="134" t="s">
        <v>0</v>
      </c>
      <c r="K43" s="134" t="s">
        <v>0</v>
      </c>
      <c r="L43" s="134" t="s">
        <v>0</v>
      </c>
      <c r="M43" s="134" t="s">
        <v>0</v>
      </c>
      <c r="N43" s="134" t="s">
        <v>0</v>
      </c>
      <c r="O43" s="134" t="s">
        <v>0</v>
      </c>
      <c r="P43" s="134" t="s">
        <v>0</v>
      </c>
      <c r="Q43" s="134" t="s">
        <v>0</v>
      </c>
    </row>
    <row r="44" spans="1:17">
      <c r="A44" s="134" t="s">
        <v>0</v>
      </c>
      <c r="B44" s="134" t="s">
        <v>0</v>
      </c>
      <c r="C44" s="134" t="s">
        <v>0</v>
      </c>
      <c r="D44" s="134" t="s">
        <v>0</v>
      </c>
      <c r="E44" s="134" t="s">
        <v>0</v>
      </c>
      <c r="F44" s="134" t="s">
        <v>0</v>
      </c>
      <c r="G44" s="134" t="s">
        <v>0</v>
      </c>
      <c r="H44" s="134" t="s">
        <v>0</v>
      </c>
      <c r="I44" s="134" t="s">
        <v>0</v>
      </c>
      <c r="J44" s="134" t="s">
        <v>0</v>
      </c>
      <c r="K44" s="134" t="s">
        <v>0</v>
      </c>
      <c r="L44" s="134" t="s">
        <v>0</v>
      </c>
      <c r="M44" s="134" t="s">
        <v>0</v>
      </c>
      <c r="N44" s="134" t="s">
        <v>0</v>
      </c>
      <c r="O44" s="134" t="s">
        <v>0</v>
      </c>
      <c r="P44" s="134" t="s">
        <v>0</v>
      </c>
      <c r="Q44" s="134" t="s">
        <v>0</v>
      </c>
    </row>
    <row r="45" spans="1:17">
      <c r="A45" s="134" t="s">
        <v>0</v>
      </c>
      <c r="B45" s="134" t="s">
        <v>0</v>
      </c>
      <c r="C45" s="134" t="s">
        <v>0</v>
      </c>
      <c r="D45" s="134" t="s">
        <v>0</v>
      </c>
      <c r="E45" s="134" t="s">
        <v>0</v>
      </c>
      <c r="F45" s="134" t="s">
        <v>0</v>
      </c>
      <c r="G45" s="134" t="s">
        <v>0</v>
      </c>
      <c r="H45" s="134" t="s">
        <v>0</v>
      </c>
      <c r="I45" s="134" t="s">
        <v>0</v>
      </c>
      <c r="J45" s="134" t="s">
        <v>0</v>
      </c>
      <c r="K45" s="134" t="s">
        <v>0</v>
      </c>
      <c r="L45" s="134" t="s">
        <v>0</v>
      </c>
      <c r="M45" s="134" t="s">
        <v>0</v>
      </c>
      <c r="N45" s="134" t="s">
        <v>0</v>
      </c>
      <c r="O45" s="134" t="s">
        <v>0</v>
      </c>
      <c r="P45" s="134" t="s">
        <v>0</v>
      </c>
      <c r="Q45" s="134" t="s">
        <v>0</v>
      </c>
    </row>
    <row r="46" spans="1:17">
      <c r="A46" s="134" t="s">
        <v>0</v>
      </c>
      <c r="B46" s="134" t="s">
        <v>0</v>
      </c>
      <c r="C46" s="134" t="s">
        <v>0</v>
      </c>
      <c r="D46" s="134" t="s">
        <v>0</v>
      </c>
      <c r="E46" s="134" t="s">
        <v>0</v>
      </c>
      <c r="F46" s="134" t="s">
        <v>0</v>
      </c>
      <c r="G46" s="134" t="s">
        <v>0</v>
      </c>
      <c r="H46" s="134" t="s">
        <v>0</v>
      </c>
      <c r="I46" s="134" t="s">
        <v>0</v>
      </c>
      <c r="J46" s="134" t="s">
        <v>0</v>
      </c>
      <c r="K46" s="134" t="s">
        <v>0</v>
      </c>
      <c r="L46" s="134" t="s">
        <v>0</v>
      </c>
      <c r="M46" s="134" t="s">
        <v>0</v>
      </c>
      <c r="N46" s="134" t="s">
        <v>0</v>
      </c>
      <c r="O46" s="134" t="s">
        <v>0</v>
      </c>
      <c r="P46" s="134" t="s">
        <v>0</v>
      </c>
      <c r="Q46" s="134" t="s">
        <v>0</v>
      </c>
    </row>
    <row r="47" spans="1:17">
      <c r="A47" s="134" t="s">
        <v>0</v>
      </c>
      <c r="B47" s="134" t="s">
        <v>0</v>
      </c>
      <c r="C47" s="134" t="s">
        <v>0</v>
      </c>
      <c r="D47" s="134" t="s">
        <v>0</v>
      </c>
      <c r="E47" s="134" t="s">
        <v>0</v>
      </c>
      <c r="F47" s="134" t="s">
        <v>0</v>
      </c>
      <c r="G47" s="134" t="s">
        <v>0</v>
      </c>
      <c r="H47" s="134" t="s">
        <v>0</v>
      </c>
      <c r="I47" s="134" t="s">
        <v>0</v>
      </c>
      <c r="J47" s="134" t="s">
        <v>0</v>
      </c>
      <c r="K47" s="134" t="s">
        <v>0</v>
      </c>
      <c r="L47" s="134" t="s">
        <v>0</v>
      </c>
      <c r="M47" s="134" t="s">
        <v>0</v>
      </c>
      <c r="N47" s="134" t="s">
        <v>0</v>
      </c>
      <c r="O47" s="134" t="s">
        <v>0</v>
      </c>
      <c r="P47" s="134" t="s">
        <v>0</v>
      </c>
      <c r="Q47" s="134" t="s">
        <v>0</v>
      </c>
    </row>
    <row r="48" spans="1:17">
      <c r="A48" s="134" t="s">
        <v>0</v>
      </c>
      <c r="B48" s="134" t="s">
        <v>0</v>
      </c>
      <c r="C48" s="134" t="s">
        <v>0</v>
      </c>
      <c r="D48" s="134" t="s">
        <v>0</v>
      </c>
      <c r="E48" s="134" t="s">
        <v>0</v>
      </c>
      <c r="F48" s="134" t="s">
        <v>0</v>
      </c>
      <c r="G48" s="134" t="s">
        <v>0</v>
      </c>
      <c r="H48" s="134" t="s">
        <v>0</v>
      </c>
      <c r="I48" s="134" t="s">
        <v>0</v>
      </c>
      <c r="J48" s="134" t="s">
        <v>0</v>
      </c>
      <c r="K48" s="134" t="s">
        <v>0</v>
      </c>
      <c r="L48" s="134" t="s">
        <v>0</v>
      </c>
      <c r="M48" s="134" t="s">
        <v>0</v>
      </c>
      <c r="N48" s="134" t="s">
        <v>0</v>
      </c>
      <c r="O48" s="134" t="s">
        <v>0</v>
      </c>
      <c r="P48" s="134" t="s">
        <v>0</v>
      </c>
      <c r="Q48" s="134" t="s">
        <v>0</v>
      </c>
    </row>
    <row r="49" spans="1:17">
      <c r="A49" s="134" t="s">
        <v>0</v>
      </c>
      <c r="B49" s="134" t="s">
        <v>0</v>
      </c>
      <c r="C49" s="134" t="s">
        <v>0</v>
      </c>
      <c r="D49" s="134" t="s">
        <v>0</v>
      </c>
      <c r="E49" s="134" t="s">
        <v>0</v>
      </c>
      <c r="F49" s="134" t="s">
        <v>0</v>
      </c>
      <c r="G49" s="134" t="s">
        <v>0</v>
      </c>
      <c r="H49" s="134" t="s">
        <v>0</v>
      </c>
      <c r="I49" s="134" t="s">
        <v>0</v>
      </c>
      <c r="J49" s="134" t="s">
        <v>0</v>
      </c>
      <c r="K49" s="134" t="s">
        <v>0</v>
      </c>
      <c r="L49" s="134" t="s">
        <v>0</v>
      </c>
      <c r="M49" s="134" t="s">
        <v>0</v>
      </c>
      <c r="N49" s="134" t="s">
        <v>0</v>
      </c>
      <c r="O49" s="134" t="s">
        <v>0</v>
      </c>
      <c r="P49" s="134" t="s">
        <v>0</v>
      </c>
      <c r="Q49" s="134" t="s">
        <v>0</v>
      </c>
    </row>
    <row r="50" spans="1:17">
      <c r="A50" s="134" t="s">
        <v>0</v>
      </c>
      <c r="B50" s="134" t="s">
        <v>0</v>
      </c>
      <c r="C50" s="134" t="s">
        <v>0</v>
      </c>
      <c r="D50" s="134" t="s">
        <v>0</v>
      </c>
      <c r="E50" s="134" t="s">
        <v>0</v>
      </c>
      <c r="F50" s="134" t="s">
        <v>0</v>
      </c>
      <c r="G50" s="134" t="s">
        <v>0</v>
      </c>
      <c r="H50" s="134" t="s">
        <v>0</v>
      </c>
      <c r="I50" s="134" t="s">
        <v>0</v>
      </c>
      <c r="J50" s="134" t="s">
        <v>0</v>
      </c>
      <c r="K50" s="134" t="s">
        <v>0</v>
      </c>
      <c r="L50" s="134" t="s">
        <v>0</v>
      </c>
      <c r="M50" s="134" t="s">
        <v>0</v>
      </c>
      <c r="N50" s="134" t="s">
        <v>0</v>
      </c>
      <c r="O50" s="134" t="s">
        <v>0</v>
      </c>
      <c r="P50" s="134" t="s">
        <v>0</v>
      </c>
      <c r="Q50" s="134" t="s">
        <v>0</v>
      </c>
    </row>
    <row r="51" spans="1:17">
      <c r="A51" s="134" t="s">
        <v>0</v>
      </c>
      <c r="B51" s="134" t="s">
        <v>0</v>
      </c>
      <c r="C51" s="134" t="s">
        <v>0</v>
      </c>
      <c r="D51" s="134" t="s">
        <v>0</v>
      </c>
      <c r="E51" s="134" t="s">
        <v>0</v>
      </c>
      <c r="F51" s="134" t="s">
        <v>0</v>
      </c>
      <c r="G51" s="134" t="s">
        <v>0</v>
      </c>
      <c r="H51" s="134" t="s">
        <v>0</v>
      </c>
      <c r="I51" s="134" t="s">
        <v>0</v>
      </c>
      <c r="J51" s="134" t="s">
        <v>0</v>
      </c>
      <c r="K51" s="134" t="s">
        <v>0</v>
      </c>
      <c r="L51" s="134" t="s">
        <v>0</v>
      </c>
      <c r="M51" s="134" t="s">
        <v>0</v>
      </c>
      <c r="N51" s="134" t="s">
        <v>0</v>
      </c>
      <c r="O51" s="134" t="s">
        <v>0</v>
      </c>
      <c r="P51" s="134" t="s">
        <v>0</v>
      </c>
      <c r="Q51" s="134" t="s">
        <v>0</v>
      </c>
    </row>
    <row r="52" spans="1:17">
      <c r="A52" s="134" t="s">
        <v>0</v>
      </c>
      <c r="B52" s="134" t="s">
        <v>0</v>
      </c>
      <c r="C52" s="134" t="s">
        <v>0</v>
      </c>
      <c r="D52" s="134" t="s">
        <v>0</v>
      </c>
      <c r="E52" s="134" t="s">
        <v>0</v>
      </c>
      <c r="F52" s="134" t="s">
        <v>0</v>
      </c>
      <c r="G52" s="134" t="s">
        <v>0</v>
      </c>
      <c r="H52" s="134" t="s">
        <v>0</v>
      </c>
      <c r="I52" s="134" t="s">
        <v>0</v>
      </c>
      <c r="J52" s="134" t="s">
        <v>0</v>
      </c>
      <c r="K52" s="134" t="s">
        <v>0</v>
      </c>
      <c r="L52" s="134" t="s">
        <v>0</v>
      </c>
      <c r="M52" s="134" t="s">
        <v>0</v>
      </c>
      <c r="N52" s="134" t="s">
        <v>0</v>
      </c>
      <c r="O52" s="134" t="s">
        <v>0</v>
      </c>
      <c r="P52" s="134" t="s">
        <v>0</v>
      </c>
      <c r="Q52" s="134" t="s">
        <v>0</v>
      </c>
    </row>
    <row r="53" spans="1:17">
      <c r="A53" s="134" t="s">
        <v>0</v>
      </c>
      <c r="B53" s="134" t="s">
        <v>0</v>
      </c>
      <c r="C53" s="134" t="s">
        <v>0</v>
      </c>
      <c r="D53" s="134" t="s">
        <v>0</v>
      </c>
      <c r="E53" s="134" t="s">
        <v>0</v>
      </c>
      <c r="F53" s="134" t="s">
        <v>0</v>
      </c>
      <c r="G53" s="134" t="s">
        <v>0</v>
      </c>
      <c r="H53" s="134" t="s">
        <v>0</v>
      </c>
      <c r="I53" s="134" t="s">
        <v>0</v>
      </c>
      <c r="J53" s="134" t="s">
        <v>0</v>
      </c>
      <c r="K53" s="134" t="s">
        <v>0</v>
      </c>
      <c r="L53" s="134" t="s">
        <v>0</v>
      </c>
      <c r="M53" s="134" t="s">
        <v>0</v>
      </c>
      <c r="N53" s="134" t="s">
        <v>0</v>
      </c>
      <c r="O53" s="134" t="s">
        <v>0</v>
      </c>
      <c r="P53" s="134" t="s">
        <v>0</v>
      </c>
      <c r="Q53" s="134" t="s">
        <v>0</v>
      </c>
    </row>
    <row r="54" spans="1:17">
      <c r="A54" s="134" t="s">
        <v>0</v>
      </c>
      <c r="B54" s="134" t="s">
        <v>0</v>
      </c>
      <c r="C54" s="134" t="s">
        <v>0</v>
      </c>
      <c r="D54" s="134" t="s">
        <v>0</v>
      </c>
      <c r="E54" s="134" t="s">
        <v>0</v>
      </c>
      <c r="F54" s="134" t="s">
        <v>0</v>
      </c>
      <c r="G54" s="134" t="s">
        <v>0</v>
      </c>
      <c r="H54" s="134" t="s">
        <v>0</v>
      </c>
      <c r="I54" s="134" t="s">
        <v>0</v>
      </c>
      <c r="J54" s="134" t="s">
        <v>0</v>
      </c>
      <c r="K54" s="134" t="s">
        <v>0</v>
      </c>
      <c r="L54" s="134" t="s">
        <v>0</v>
      </c>
      <c r="M54" s="134" t="s">
        <v>0</v>
      </c>
      <c r="N54" s="134" t="s">
        <v>0</v>
      </c>
      <c r="O54" s="134" t="s">
        <v>0</v>
      </c>
      <c r="P54" s="134" t="s">
        <v>0</v>
      </c>
      <c r="Q54" s="134" t="s">
        <v>0</v>
      </c>
    </row>
    <row r="55" spans="1:17">
      <c r="A55" s="134" t="s">
        <v>0</v>
      </c>
      <c r="B55" s="134" t="s">
        <v>0</v>
      </c>
      <c r="C55" s="134" t="s">
        <v>0</v>
      </c>
      <c r="D55" s="134" t="s">
        <v>0</v>
      </c>
      <c r="E55" s="134" t="s">
        <v>0</v>
      </c>
      <c r="F55" s="134" t="s">
        <v>0</v>
      </c>
      <c r="G55" s="134" t="s">
        <v>0</v>
      </c>
      <c r="H55" s="134" t="s">
        <v>0</v>
      </c>
      <c r="I55" s="134" t="s">
        <v>0</v>
      </c>
      <c r="J55" s="134" t="s">
        <v>0</v>
      </c>
      <c r="K55" s="134" t="s">
        <v>0</v>
      </c>
      <c r="L55" s="134" t="s">
        <v>0</v>
      </c>
      <c r="M55" s="134" t="s">
        <v>0</v>
      </c>
      <c r="N55" s="134" t="s">
        <v>0</v>
      </c>
      <c r="O55" s="134" t="s">
        <v>0</v>
      </c>
      <c r="P55" s="134" t="s">
        <v>0</v>
      </c>
      <c r="Q55" s="134" t="s">
        <v>0</v>
      </c>
    </row>
    <row r="56" spans="1:17">
      <c r="A56" s="134" t="s">
        <v>0</v>
      </c>
      <c r="B56" s="134" t="s">
        <v>0</v>
      </c>
      <c r="C56" s="134" t="s">
        <v>0</v>
      </c>
      <c r="D56" s="134" t="s">
        <v>0</v>
      </c>
      <c r="E56" s="134" t="s">
        <v>0</v>
      </c>
      <c r="F56" s="134" t="s">
        <v>0</v>
      </c>
      <c r="G56" s="134" t="s">
        <v>0</v>
      </c>
      <c r="H56" s="134" t="s">
        <v>0</v>
      </c>
      <c r="I56" s="134" t="s">
        <v>0</v>
      </c>
      <c r="J56" s="134" t="s">
        <v>0</v>
      </c>
      <c r="K56" s="134" t="s">
        <v>0</v>
      </c>
      <c r="L56" s="134" t="s">
        <v>0</v>
      </c>
      <c r="M56" s="134" t="s">
        <v>0</v>
      </c>
      <c r="N56" s="134" t="s">
        <v>0</v>
      </c>
      <c r="O56" s="134" t="s">
        <v>0</v>
      </c>
      <c r="P56" s="134" t="s">
        <v>0</v>
      </c>
      <c r="Q56" s="134" t="s">
        <v>0</v>
      </c>
    </row>
    <row r="57" spans="1:17">
      <c r="A57" s="134" t="s">
        <v>0</v>
      </c>
      <c r="B57" s="134" t="s">
        <v>0</v>
      </c>
      <c r="C57" s="134" t="s">
        <v>0</v>
      </c>
      <c r="D57" s="134" t="s">
        <v>0</v>
      </c>
      <c r="E57" s="134" t="s">
        <v>0</v>
      </c>
      <c r="F57" s="134" t="s">
        <v>0</v>
      </c>
      <c r="G57" s="134" t="s">
        <v>0</v>
      </c>
      <c r="H57" s="134" t="s">
        <v>0</v>
      </c>
      <c r="I57" s="134" t="s">
        <v>0</v>
      </c>
      <c r="J57" s="134" t="s">
        <v>0</v>
      </c>
      <c r="K57" s="134" t="s">
        <v>0</v>
      </c>
      <c r="L57" s="134" t="s">
        <v>0</v>
      </c>
      <c r="M57" s="134" t="s">
        <v>0</v>
      </c>
      <c r="N57" s="134" t="s">
        <v>0</v>
      </c>
      <c r="O57" s="134" t="s">
        <v>0</v>
      </c>
      <c r="P57" s="134" t="s">
        <v>0</v>
      </c>
      <c r="Q57" s="134" t="s">
        <v>0</v>
      </c>
    </row>
    <row r="58" spans="1:17">
      <c r="A58" s="134" t="s">
        <v>0</v>
      </c>
      <c r="B58" s="134" t="s">
        <v>0</v>
      </c>
      <c r="C58" s="134" t="s">
        <v>0</v>
      </c>
      <c r="D58" s="134" t="s">
        <v>0</v>
      </c>
      <c r="E58" s="134" t="s">
        <v>0</v>
      </c>
      <c r="F58" s="134" t="s">
        <v>0</v>
      </c>
      <c r="G58" s="134" t="s">
        <v>0</v>
      </c>
      <c r="H58" s="134" t="s">
        <v>0</v>
      </c>
      <c r="I58" s="134" t="s">
        <v>0</v>
      </c>
      <c r="J58" s="134" t="s">
        <v>0</v>
      </c>
      <c r="K58" s="134" t="s">
        <v>0</v>
      </c>
      <c r="L58" s="134" t="s">
        <v>0</v>
      </c>
      <c r="M58" s="134" t="s">
        <v>0</v>
      </c>
      <c r="N58" s="134" t="s">
        <v>0</v>
      </c>
      <c r="O58" s="134" t="s">
        <v>0</v>
      </c>
      <c r="P58" s="134" t="s">
        <v>0</v>
      </c>
      <c r="Q58" s="134" t="s">
        <v>0</v>
      </c>
    </row>
    <row r="59" spans="1:17">
      <c r="A59" s="134" t="s">
        <v>0</v>
      </c>
      <c r="B59" s="134" t="s">
        <v>0</v>
      </c>
      <c r="C59" s="134" t="s">
        <v>0</v>
      </c>
      <c r="D59" s="134" t="s">
        <v>0</v>
      </c>
      <c r="E59" s="134" t="s">
        <v>0</v>
      </c>
      <c r="F59" s="134" t="s">
        <v>0</v>
      </c>
      <c r="G59" s="134" t="s">
        <v>0</v>
      </c>
      <c r="H59" s="134" t="s">
        <v>0</v>
      </c>
      <c r="I59" s="134" t="s">
        <v>0</v>
      </c>
      <c r="J59" s="134" t="s">
        <v>0</v>
      </c>
      <c r="K59" s="134" t="s">
        <v>0</v>
      </c>
      <c r="L59" s="134" t="s">
        <v>0</v>
      </c>
      <c r="M59" s="134" t="s">
        <v>0</v>
      </c>
      <c r="N59" s="134" t="s">
        <v>0</v>
      </c>
      <c r="O59" s="134" t="s">
        <v>0</v>
      </c>
      <c r="P59" s="134" t="s">
        <v>0</v>
      </c>
      <c r="Q59" s="134" t="s">
        <v>0</v>
      </c>
    </row>
    <row r="60" spans="1:17">
      <c r="A60" s="134" t="s">
        <v>0</v>
      </c>
      <c r="B60" s="134" t="s">
        <v>0</v>
      </c>
      <c r="C60" s="134" t="s">
        <v>0</v>
      </c>
      <c r="D60" s="134" t="s">
        <v>0</v>
      </c>
      <c r="E60" s="134" t="s">
        <v>0</v>
      </c>
      <c r="F60" s="134" t="s">
        <v>0</v>
      </c>
      <c r="G60" s="134" t="s">
        <v>0</v>
      </c>
      <c r="H60" s="134" t="s">
        <v>0</v>
      </c>
      <c r="I60" s="134" t="s">
        <v>0</v>
      </c>
      <c r="J60" s="134" t="s">
        <v>0</v>
      </c>
      <c r="K60" s="134" t="s">
        <v>0</v>
      </c>
      <c r="L60" s="134" t="s">
        <v>0</v>
      </c>
      <c r="M60" s="134" t="s">
        <v>0</v>
      </c>
      <c r="N60" s="134" t="s">
        <v>0</v>
      </c>
      <c r="O60" s="134" t="s">
        <v>0</v>
      </c>
      <c r="P60" s="134" t="s">
        <v>0</v>
      </c>
      <c r="Q60" s="134" t="s">
        <v>0</v>
      </c>
    </row>
    <row r="61" spans="1:17">
      <c r="A61" s="134" t="s">
        <v>0</v>
      </c>
      <c r="B61" s="134" t="s">
        <v>0</v>
      </c>
      <c r="C61" s="134" t="s">
        <v>0</v>
      </c>
      <c r="D61" s="134" t="s">
        <v>0</v>
      </c>
      <c r="E61" s="134" t="s">
        <v>0</v>
      </c>
      <c r="F61" s="134" t="s">
        <v>0</v>
      </c>
      <c r="G61" s="134" t="s">
        <v>0</v>
      </c>
      <c r="H61" s="134" t="s">
        <v>0</v>
      </c>
      <c r="I61" s="134" t="s">
        <v>0</v>
      </c>
      <c r="J61" s="134" t="s">
        <v>0</v>
      </c>
      <c r="K61" s="134" t="s">
        <v>0</v>
      </c>
      <c r="L61" s="134" t="s">
        <v>0</v>
      </c>
      <c r="M61" s="134" t="s">
        <v>0</v>
      </c>
      <c r="N61" s="134" t="s">
        <v>0</v>
      </c>
      <c r="O61" s="134" t="s">
        <v>0</v>
      </c>
      <c r="P61" s="134" t="s">
        <v>0</v>
      </c>
      <c r="Q61" s="134" t="s">
        <v>0</v>
      </c>
    </row>
    <row r="62" spans="1:17">
      <c r="A62" s="134" t="s">
        <v>0</v>
      </c>
      <c r="B62" s="134" t="s">
        <v>0</v>
      </c>
      <c r="C62" s="134" t="s">
        <v>0</v>
      </c>
      <c r="D62" s="134" t="s">
        <v>0</v>
      </c>
      <c r="E62" s="134" t="s">
        <v>0</v>
      </c>
      <c r="F62" s="134" t="s">
        <v>0</v>
      </c>
      <c r="G62" s="134" t="s">
        <v>0</v>
      </c>
      <c r="H62" s="134" t="s">
        <v>0</v>
      </c>
      <c r="I62" s="134" t="s">
        <v>0</v>
      </c>
      <c r="J62" s="134" t="s">
        <v>0</v>
      </c>
      <c r="K62" s="134" t="s">
        <v>0</v>
      </c>
      <c r="L62" s="134" t="s">
        <v>0</v>
      </c>
      <c r="M62" s="134" t="s">
        <v>0</v>
      </c>
      <c r="N62" s="134" t="s">
        <v>0</v>
      </c>
      <c r="O62" s="134" t="s">
        <v>0</v>
      </c>
      <c r="P62" s="134" t="s">
        <v>0</v>
      </c>
      <c r="Q62" s="134" t="s">
        <v>0</v>
      </c>
    </row>
    <row r="63" spans="1:17">
      <c r="A63" s="134" t="s">
        <v>0</v>
      </c>
      <c r="B63" s="134" t="s">
        <v>0</v>
      </c>
      <c r="C63" s="134" t="s">
        <v>0</v>
      </c>
      <c r="D63" s="134" t="s">
        <v>0</v>
      </c>
      <c r="E63" s="134" t="s">
        <v>0</v>
      </c>
      <c r="F63" s="134" t="s">
        <v>0</v>
      </c>
      <c r="G63" s="134" t="s">
        <v>0</v>
      </c>
      <c r="H63" s="134" t="s">
        <v>0</v>
      </c>
      <c r="I63" s="134" t="s">
        <v>0</v>
      </c>
      <c r="J63" s="134" t="s">
        <v>0</v>
      </c>
      <c r="K63" s="134" t="s">
        <v>0</v>
      </c>
      <c r="L63" s="134" t="s">
        <v>0</v>
      </c>
      <c r="M63" s="134" t="s">
        <v>0</v>
      </c>
      <c r="N63" s="134" t="s">
        <v>0</v>
      </c>
      <c r="O63" s="134" t="s">
        <v>0</v>
      </c>
      <c r="P63" s="134" t="s">
        <v>0</v>
      </c>
      <c r="Q63" s="134" t="s">
        <v>0</v>
      </c>
    </row>
    <row r="64" spans="1:17">
      <c r="A64" s="134" t="s">
        <v>0</v>
      </c>
      <c r="B64" s="134" t="s">
        <v>0</v>
      </c>
      <c r="C64" s="134" t="s">
        <v>0</v>
      </c>
      <c r="D64" s="134" t="s">
        <v>0</v>
      </c>
      <c r="E64" s="134" t="s">
        <v>0</v>
      </c>
      <c r="F64" s="134" t="s">
        <v>0</v>
      </c>
      <c r="G64" s="134" t="s">
        <v>0</v>
      </c>
      <c r="H64" s="134" t="s">
        <v>0</v>
      </c>
      <c r="I64" s="134" t="s">
        <v>0</v>
      </c>
      <c r="J64" s="134" t="s">
        <v>0</v>
      </c>
      <c r="K64" s="134" t="s">
        <v>0</v>
      </c>
      <c r="L64" s="134" t="s">
        <v>0</v>
      </c>
      <c r="M64" s="134" t="s">
        <v>0</v>
      </c>
      <c r="N64" s="134" t="s">
        <v>0</v>
      </c>
      <c r="O64" s="134" t="s">
        <v>0</v>
      </c>
      <c r="P64" s="134" t="s">
        <v>0</v>
      </c>
      <c r="Q64" s="134" t="s">
        <v>0</v>
      </c>
    </row>
    <row r="65" spans="1:17">
      <c r="A65" s="134" t="s">
        <v>0</v>
      </c>
      <c r="B65" s="134" t="s">
        <v>0</v>
      </c>
      <c r="C65" s="134" t="s">
        <v>0</v>
      </c>
      <c r="D65" s="134" t="s">
        <v>0</v>
      </c>
      <c r="E65" s="134" t="s">
        <v>0</v>
      </c>
      <c r="F65" s="134" t="s">
        <v>0</v>
      </c>
      <c r="G65" s="134" t="s">
        <v>0</v>
      </c>
      <c r="H65" s="134" t="s">
        <v>0</v>
      </c>
      <c r="I65" s="134" t="s">
        <v>0</v>
      </c>
      <c r="J65" s="134" t="s">
        <v>0</v>
      </c>
      <c r="K65" s="134" t="s">
        <v>0</v>
      </c>
      <c r="L65" s="134" t="s">
        <v>0</v>
      </c>
      <c r="M65" s="134" t="s">
        <v>0</v>
      </c>
      <c r="N65" s="134" t="s">
        <v>0</v>
      </c>
      <c r="O65" s="134" t="s">
        <v>0</v>
      </c>
      <c r="P65" s="134" t="s">
        <v>0</v>
      </c>
      <c r="Q65" s="134" t="s">
        <v>0</v>
      </c>
    </row>
    <row r="66" spans="1:17">
      <c r="A66" s="134" t="s">
        <v>0</v>
      </c>
      <c r="B66" s="134" t="s">
        <v>0</v>
      </c>
      <c r="C66" s="134" t="s">
        <v>0</v>
      </c>
      <c r="D66" s="134" t="s">
        <v>0</v>
      </c>
      <c r="E66" s="134" t="s">
        <v>0</v>
      </c>
      <c r="F66" s="134" t="s">
        <v>0</v>
      </c>
      <c r="G66" s="134" t="s">
        <v>0</v>
      </c>
      <c r="H66" s="134" t="s">
        <v>0</v>
      </c>
      <c r="I66" s="134" t="s">
        <v>0</v>
      </c>
      <c r="J66" s="134" t="s">
        <v>0</v>
      </c>
      <c r="K66" s="134" t="s">
        <v>0</v>
      </c>
      <c r="L66" s="134" t="s">
        <v>0</v>
      </c>
      <c r="M66" s="134" t="s">
        <v>0</v>
      </c>
      <c r="N66" s="134" t="s">
        <v>0</v>
      </c>
      <c r="O66" s="134" t="s">
        <v>0</v>
      </c>
      <c r="P66" s="134" t="s">
        <v>0</v>
      </c>
      <c r="Q66" s="134" t="s">
        <v>0</v>
      </c>
    </row>
    <row r="67" spans="1:17">
      <c r="A67" s="134" t="s">
        <v>0</v>
      </c>
      <c r="B67" s="134" t="s">
        <v>0</v>
      </c>
      <c r="C67" s="134" t="s">
        <v>0</v>
      </c>
      <c r="D67" s="134" t="s">
        <v>0</v>
      </c>
      <c r="E67" s="134" t="s">
        <v>0</v>
      </c>
      <c r="F67" s="134" t="s">
        <v>0</v>
      </c>
      <c r="G67" s="134" t="s">
        <v>0</v>
      </c>
      <c r="H67" s="134" t="s">
        <v>0</v>
      </c>
      <c r="I67" s="134" t="s">
        <v>0</v>
      </c>
      <c r="J67" s="134" t="s">
        <v>0</v>
      </c>
      <c r="K67" s="134" t="s">
        <v>0</v>
      </c>
      <c r="L67" s="134" t="s">
        <v>0</v>
      </c>
      <c r="M67" s="134" t="s">
        <v>0</v>
      </c>
      <c r="N67" s="134" t="s">
        <v>0</v>
      </c>
      <c r="O67" s="134" t="s">
        <v>0</v>
      </c>
      <c r="P67" s="134" t="s">
        <v>0</v>
      </c>
      <c r="Q67" s="134" t="s">
        <v>0</v>
      </c>
    </row>
    <row r="68" spans="1:17">
      <c r="A68" s="134" t="s">
        <v>0</v>
      </c>
      <c r="B68" s="134" t="s">
        <v>0</v>
      </c>
      <c r="C68" s="134" t="s">
        <v>0</v>
      </c>
      <c r="D68" s="134" t="s">
        <v>0</v>
      </c>
      <c r="E68" s="134" t="s">
        <v>0</v>
      </c>
      <c r="F68" s="134" t="s">
        <v>0</v>
      </c>
      <c r="G68" s="134" t="s">
        <v>0</v>
      </c>
      <c r="H68" s="134" t="s">
        <v>0</v>
      </c>
      <c r="I68" s="134" t="s">
        <v>0</v>
      </c>
      <c r="J68" s="134" t="s">
        <v>0</v>
      </c>
      <c r="K68" s="134" t="s">
        <v>0</v>
      </c>
      <c r="L68" s="134" t="s">
        <v>0</v>
      </c>
      <c r="M68" s="134" t="s">
        <v>0</v>
      </c>
      <c r="N68" s="134" t="s">
        <v>0</v>
      </c>
      <c r="O68" s="134" t="s">
        <v>0</v>
      </c>
      <c r="P68" s="134" t="s">
        <v>0</v>
      </c>
      <c r="Q68" s="134" t="s">
        <v>0</v>
      </c>
    </row>
    <row r="69" spans="1:17">
      <c r="A69" s="134" t="s">
        <v>0</v>
      </c>
      <c r="B69" s="134" t="s">
        <v>0</v>
      </c>
      <c r="C69" s="134" t="s">
        <v>0</v>
      </c>
      <c r="D69" s="134" t="s">
        <v>0</v>
      </c>
      <c r="E69" s="134" t="s">
        <v>0</v>
      </c>
      <c r="F69" s="134" t="s">
        <v>0</v>
      </c>
      <c r="G69" s="134" t="s">
        <v>0</v>
      </c>
      <c r="H69" s="134" t="s">
        <v>0</v>
      </c>
      <c r="I69" s="134" t="s">
        <v>0</v>
      </c>
      <c r="J69" s="134" t="s">
        <v>0</v>
      </c>
      <c r="K69" s="134" t="s">
        <v>0</v>
      </c>
      <c r="L69" s="134" t="s">
        <v>0</v>
      </c>
      <c r="M69" s="134" t="s">
        <v>0</v>
      </c>
      <c r="N69" s="134" t="s">
        <v>0</v>
      </c>
      <c r="O69" s="134" t="s">
        <v>0</v>
      </c>
      <c r="P69" s="134" t="s">
        <v>0</v>
      </c>
      <c r="Q69" s="134" t="s">
        <v>0</v>
      </c>
    </row>
    <row r="70" spans="1:17">
      <c r="A70" s="134" t="s">
        <v>0</v>
      </c>
      <c r="B70" s="134" t="s">
        <v>0</v>
      </c>
      <c r="C70" s="134" t="s">
        <v>0</v>
      </c>
      <c r="D70" s="134" t="s">
        <v>0</v>
      </c>
      <c r="E70" s="134" t="s">
        <v>0</v>
      </c>
      <c r="F70" s="134" t="s">
        <v>0</v>
      </c>
      <c r="G70" s="134" t="s">
        <v>0</v>
      </c>
      <c r="H70" s="134" t="s">
        <v>0</v>
      </c>
      <c r="I70" s="134" t="s">
        <v>0</v>
      </c>
      <c r="J70" s="134" t="s">
        <v>0</v>
      </c>
      <c r="K70" s="134" t="s">
        <v>0</v>
      </c>
      <c r="L70" s="134" t="s">
        <v>0</v>
      </c>
      <c r="M70" s="134" t="s">
        <v>0</v>
      </c>
      <c r="N70" s="134" t="s">
        <v>0</v>
      </c>
      <c r="O70" s="134" t="s">
        <v>0</v>
      </c>
      <c r="P70" s="134" t="s">
        <v>0</v>
      </c>
      <c r="Q70" s="134" t="s">
        <v>0</v>
      </c>
    </row>
    <row r="71" spans="1:17">
      <c r="A71" s="134" t="s">
        <v>0</v>
      </c>
      <c r="B71" s="134" t="s">
        <v>0</v>
      </c>
      <c r="C71" s="134" t="s">
        <v>0</v>
      </c>
      <c r="D71" s="134" t="s">
        <v>0</v>
      </c>
      <c r="E71" s="134" t="s">
        <v>0</v>
      </c>
      <c r="F71" s="134" t="s">
        <v>0</v>
      </c>
      <c r="G71" s="134" t="s">
        <v>0</v>
      </c>
      <c r="H71" s="134" t="s">
        <v>0</v>
      </c>
      <c r="I71" s="134" t="s">
        <v>0</v>
      </c>
      <c r="J71" s="134" t="s">
        <v>0</v>
      </c>
      <c r="K71" s="134" t="s">
        <v>0</v>
      </c>
      <c r="L71" s="134" t="s">
        <v>0</v>
      </c>
      <c r="M71" s="134" t="s">
        <v>0</v>
      </c>
      <c r="N71" s="134" t="s">
        <v>0</v>
      </c>
      <c r="O71" s="134" t="s">
        <v>0</v>
      </c>
      <c r="P71" s="134" t="s">
        <v>0</v>
      </c>
      <c r="Q71" s="134" t="s">
        <v>0</v>
      </c>
    </row>
    <row r="72" spans="1:17">
      <c r="A72" s="134" t="s">
        <v>0</v>
      </c>
      <c r="B72" s="134" t="s">
        <v>0</v>
      </c>
      <c r="C72" s="134" t="s">
        <v>0</v>
      </c>
      <c r="D72" s="134" t="s">
        <v>0</v>
      </c>
      <c r="E72" s="134" t="s">
        <v>0</v>
      </c>
      <c r="F72" s="134" t="s">
        <v>0</v>
      </c>
      <c r="G72" s="134" t="s">
        <v>0</v>
      </c>
      <c r="H72" s="134" t="s">
        <v>0</v>
      </c>
      <c r="I72" s="134" t="s">
        <v>0</v>
      </c>
      <c r="J72" s="134" t="s">
        <v>0</v>
      </c>
      <c r="K72" s="134" t="s">
        <v>0</v>
      </c>
      <c r="L72" s="134" t="s">
        <v>0</v>
      </c>
      <c r="M72" s="134" t="s">
        <v>0</v>
      </c>
      <c r="N72" s="134" t="s">
        <v>0</v>
      </c>
      <c r="O72" s="134" t="s">
        <v>0</v>
      </c>
      <c r="P72" s="134" t="s">
        <v>0</v>
      </c>
      <c r="Q72" s="134" t="s">
        <v>0</v>
      </c>
    </row>
    <row r="73" spans="1:17">
      <c r="A73" s="134" t="s">
        <v>0</v>
      </c>
      <c r="B73" s="134" t="s">
        <v>0</v>
      </c>
      <c r="C73" s="134" t="s">
        <v>0</v>
      </c>
      <c r="D73" s="134" t="s">
        <v>0</v>
      </c>
      <c r="E73" s="134" t="s">
        <v>0</v>
      </c>
      <c r="F73" s="134" t="s">
        <v>0</v>
      </c>
      <c r="G73" s="134" t="s">
        <v>0</v>
      </c>
      <c r="H73" s="134" t="s">
        <v>0</v>
      </c>
      <c r="I73" s="134" t="s">
        <v>0</v>
      </c>
      <c r="J73" s="134" t="s">
        <v>0</v>
      </c>
      <c r="K73" s="134" t="s">
        <v>0</v>
      </c>
      <c r="L73" s="134" t="s">
        <v>0</v>
      </c>
      <c r="M73" s="134" t="s">
        <v>0</v>
      </c>
      <c r="N73" s="134" t="s">
        <v>0</v>
      </c>
      <c r="O73" s="134" t="s">
        <v>0</v>
      </c>
      <c r="P73" s="134" t="s">
        <v>0</v>
      </c>
      <c r="Q73" s="134" t="s">
        <v>0</v>
      </c>
    </row>
    <row r="74" spans="1:17">
      <c r="A74" s="134" t="s">
        <v>0</v>
      </c>
      <c r="B74" s="134" t="s">
        <v>0</v>
      </c>
      <c r="C74" s="134" t="s">
        <v>0</v>
      </c>
      <c r="D74" s="134" t="s">
        <v>0</v>
      </c>
      <c r="E74" s="134" t="s">
        <v>0</v>
      </c>
      <c r="F74" s="134" t="s">
        <v>0</v>
      </c>
      <c r="G74" s="134" t="s">
        <v>0</v>
      </c>
      <c r="H74" s="134" t="s">
        <v>0</v>
      </c>
      <c r="I74" s="134" t="s">
        <v>0</v>
      </c>
      <c r="J74" s="134" t="s">
        <v>0</v>
      </c>
      <c r="K74" s="134" t="s">
        <v>0</v>
      </c>
      <c r="L74" s="134" t="s">
        <v>0</v>
      </c>
      <c r="M74" s="134" t="s">
        <v>0</v>
      </c>
      <c r="N74" s="134" t="s">
        <v>0</v>
      </c>
      <c r="O74" s="134" t="s">
        <v>0</v>
      </c>
      <c r="P74" s="134" t="s">
        <v>0</v>
      </c>
      <c r="Q74" s="134" t="s">
        <v>0</v>
      </c>
    </row>
    <row r="75" spans="1:17">
      <c r="A75" s="134" t="s">
        <v>0</v>
      </c>
      <c r="B75" s="134" t="s">
        <v>0</v>
      </c>
      <c r="C75" s="134" t="s">
        <v>0</v>
      </c>
      <c r="D75" s="134" t="s">
        <v>0</v>
      </c>
      <c r="E75" s="134" t="s">
        <v>0</v>
      </c>
      <c r="F75" s="134" t="s">
        <v>0</v>
      </c>
      <c r="G75" s="134" t="s">
        <v>0</v>
      </c>
      <c r="H75" s="134" t="s">
        <v>0</v>
      </c>
      <c r="I75" s="134" t="s">
        <v>0</v>
      </c>
      <c r="J75" s="134" t="s">
        <v>0</v>
      </c>
      <c r="K75" s="134" t="s">
        <v>0</v>
      </c>
      <c r="L75" s="134" t="s">
        <v>0</v>
      </c>
      <c r="M75" s="134" t="s">
        <v>0</v>
      </c>
      <c r="N75" s="134" t="s">
        <v>0</v>
      </c>
      <c r="O75" s="134" t="s">
        <v>0</v>
      </c>
      <c r="P75" s="134" t="s">
        <v>0</v>
      </c>
      <c r="Q75" s="134" t="s">
        <v>0</v>
      </c>
    </row>
    <row r="76" spans="1:17">
      <c r="A76" s="134" t="s">
        <v>0</v>
      </c>
      <c r="B76" s="134" t="s">
        <v>0</v>
      </c>
      <c r="C76" s="134" t="s">
        <v>0</v>
      </c>
      <c r="D76" s="134" t="s">
        <v>0</v>
      </c>
      <c r="E76" s="134" t="s">
        <v>0</v>
      </c>
      <c r="F76" s="134" t="s">
        <v>0</v>
      </c>
      <c r="G76" s="134" t="s">
        <v>0</v>
      </c>
      <c r="H76" s="134" t="s">
        <v>0</v>
      </c>
      <c r="I76" s="134" t="s">
        <v>0</v>
      </c>
      <c r="J76" s="134" t="s">
        <v>0</v>
      </c>
      <c r="K76" s="134" t="s">
        <v>0</v>
      </c>
      <c r="L76" s="134" t="s">
        <v>0</v>
      </c>
      <c r="M76" s="134" t="s">
        <v>0</v>
      </c>
      <c r="N76" s="134" t="s">
        <v>0</v>
      </c>
      <c r="O76" s="134" t="s">
        <v>0</v>
      </c>
      <c r="P76" s="134" t="s">
        <v>0</v>
      </c>
      <c r="Q76" s="134" t="s">
        <v>0</v>
      </c>
    </row>
    <row r="77" spans="1:17">
      <c r="A77" s="134" t="s">
        <v>0</v>
      </c>
      <c r="B77" s="134" t="s">
        <v>0</v>
      </c>
      <c r="C77" s="134" t="s">
        <v>0</v>
      </c>
      <c r="D77" s="134" t="s">
        <v>0</v>
      </c>
      <c r="E77" s="134" t="s">
        <v>0</v>
      </c>
      <c r="F77" s="134" t="s">
        <v>0</v>
      </c>
      <c r="G77" s="134" t="s">
        <v>0</v>
      </c>
      <c r="H77" s="134" t="s">
        <v>0</v>
      </c>
      <c r="I77" s="134" t="s">
        <v>0</v>
      </c>
      <c r="J77" s="134" t="s">
        <v>0</v>
      </c>
      <c r="K77" s="134" t="s">
        <v>0</v>
      </c>
      <c r="L77" s="134" t="s">
        <v>0</v>
      </c>
      <c r="M77" s="134" t="s">
        <v>0</v>
      </c>
      <c r="N77" s="134" t="s">
        <v>0</v>
      </c>
      <c r="O77" s="134" t="s">
        <v>0</v>
      </c>
      <c r="P77" s="134" t="s">
        <v>0</v>
      </c>
      <c r="Q77" s="134" t="s">
        <v>0</v>
      </c>
    </row>
    <row r="78" spans="1:17">
      <c r="A78" s="134" t="s">
        <v>0</v>
      </c>
      <c r="B78" s="134" t="s">
        <v>0</v>
      </c>
      <c r="C78" s="134" t="s">
        <v>0</v>
      </c>
      <c r="D78" s="134" t="s">
        <v>0</v>
      </c>
      <c r="E78" s="134" t="s">
        <v>0</v>
      </c>
      <c r="F78" s="134" t="s">
        <v>0</v>
      </c>
      <c r="G78" s="134" t="s">
        <v>0</v>
      </c>
      <c r="H78" s="134" t="s">
        <v>0</v>
      </c>
      <c r="I78" s="134" t="s">
        <v>0</v>
      </c>
      <c r="J78" s="134" t="s">
        <v>0</v>
      </c>
      <c r="K78" s="134" t="s">
        <v>0</v>
      </c>
      <c r="L78" s="134" t="s">
        <v>0</v>
      </c>
      <c r="M78" s="134" t="s">
        <v>0</v>
      </c>
      <c r="N78" s="134" t="s">
        <v>0</v>
      </c>
      <c r="O78" s="134" t="s">
        <v>0</v>
      </c>
      <c r="P78" s="134" t="s">
        <v>0</v>
      </c>
      <c r="Q78" s="134" t="s">
        <v>0</v>
      </c>
    </row>
    <row r="79" spans="1:17">
      <c r="A79" s="134" t="s">
        <v>0</v>
      </c>
      <c r="B79" s="134" t="s">
        <v>0</v>
      </c>
      <c r="C79" s="134" t="s">
        <v>0</v>
      </c>
      <c r="D79" s="134" t="s">
        <v>0</v>
      </c>
      <c r="E79" s="134" t="s">
        <v>0</v>
      </c>
      <c r="F79" s="134" t="s">
        <v>0</v>
      </c>
      <c r="G79" s="134" t="s">
        <v>0</v>
      </c>
      <c r="H79" s="134" t="s">
        <v>0</v>
      </c>
      <c r="I79" s="134" t="s">
        <v>0</v>
      </c>
      <c r="J79" s="134" t="s">
        <v>0</v>
      </c>
      <c r="K79" s="134" t="s">
        <v>0</v>
      </c>
      <c r="L79" s="134" t="s">
        <v>0</v>
      </c>
      <c r="M79" s="134" t="s">
        <v>0</v>
      </c>
      <c r="N79" s="134" t="s">
        <v>0</v>
      </c>
      <c r="O79" s="134" t="s">
        <v>0</v>
      </c>
      <c r="P79" s="134" t="s">
        <v>0</v>
      </c>
      <c r="Q79" s="134" t="s">
        <v>0</v>
      </c>
    </row>
    <row r="80" spans="1:17">
      <c r="A80" s="134" t="s">
        <v>0</v>
      </c>
      <c r="B80" s="134" t="s">
        <v>0</v>
      </c>
      <c r="C80" s="134" t="s">
        <v>0</v>
      </c>
      <c r="D80" s="134" t="s">
        <v>0</v>
      </c>
      <c r="E80" s="134" t="s">
        <v>0</v>
      </c>
      <c r="F80" s="134" t="s">
        <v>0</v>
      </c>
      <c r="G80" s="134" t="s">
        <v>0</v>
      </c>
      <c r="H80" s="134" t="s">
        <v>0</v>
      </c>
      <c r="I80" s="134" t="s">
        <v>0</v>
      </c>
      <c r="J80" s="134" t="s">
        <v>0</v>
      </c>
      <c r="K80" s="134" t="s">
        <v>0</v>
      </c>
      <c r="L80" s="134" t="s">
        <v>0</v>
      </c>
      <c r="M80" s="134" t="s">
        <v>0</v>
      </c>
      <c r="N80" s="134" t="s">
        <v>0</v>
      </c>
      <c r="O80" s="134" t="s">
        <v>0</v>
      </c>
      <c r="P80" s="134" t="s">
        <v>0</v>
      </c>
      <c r="Q80" s="134" t="s">
        <v>0</v>
      </c>
    </row>
    <row r="81" spans="1:17">
      <c r="A81" s="134" t="s">
        <v>0</v>
      </c>
      <c r="B81" s="134" t="s">
        <v>0</v>
      </c>
      <c r="C81" s="134" t="s">
        <v>0</v>
      </c>
      <c r="D81" s="134" t="s">
        <v>0</v>
      </c>
      <c r="E81" s="134" t="s">
        <v>0</v>
      </c>
      <c r="F81" s="134" t="s">
        <v>0</v>
      </c>
      <c r="G81" s="134" t="s">
        <v>0</v>
      </c>
      <c r="H81" s="134" t="s">
        <v>0</v>
      </c>
      <c r="I81" s="134" t="s">
        <v>0</v>
      </c>
      <c r="J81" s="134" t="s">
        <v>0</v>
      </c>
      <c r="K81" s="134" t="s">
        <v>0</v>
      </c>
      <c r="L81" s="134" t="s">
        <v>0</v>
      </c>
      <c r="M81" s="134" t="s">
        <v>0</v>
      </c>
      <c r="N81" s="134" t="s">
        <v>0</v>
      </c>
      <c r="O81" s="134" t="s">
        <v>0</v>
      </c>
      <c r="P81" s="134" t="s">
        <v>0</v>
      </c>
      <c r="Q81" s="134" t="s">
        <v>0</v>
      </c>
    </row>
    <row r="82" spans="1:17">
      <c r="A82" s="134" t="s">
        <v>0</v>
      </c>
      <c r="B82" s="134" t="s">
        <v>0</v>
      </c>
      <c r="C82" s="134" t="s">
        <v>0</v>
      </c>
      <c r="D82" s="134" t="s">
        <v>0</v>
      </c>
      <c r="E82" s="134" t="s">
        <v>0</v>
      </c>
      <c r="F82" s="134" t="s">
        <v>0</v>
      </c>
      <c r="G82" s="134" t="s">
        <v>0</v>
      </c>
      <c r="H82" s="134" t="s">
        <v>0</v>
      </c>
      <c r="I82" s="134" t="s">
        <v>0</v>
      </c>
      <c r="J82" s="134" t="s">
        <v>0</v>
      </c>
      <c r="K82" s="134" t="s">
        <v>0</v>
      </c>
      <c r="L82" s="134" t="s">
        <v>0</v>
      </c>
      <c r="M82" s="134" t="s">
        <v>0</v>
      </c>
      <c r="N82" s="134" t="s">
        <v>0</v>
      </c>
      <c r="O82" s="134" t="s">
        <v>0</v>
      </c>
      <c r="P82" s="134" t="s">
        <v>0</v>
      </c>
      <c r="Q82" s="134" t="s">
        <v>0</v>
      </c>
    </row>
    <row r="83" spans="1:17">
      <c r="A83" s="134" t="s">
        <v>0</v>
      </c>
      <c r="B83" s="134" t="s">
        <v>0</v>
      </c>
      <c r="C83" s="134" t="s">
        <v>0</v>
      </c>
      <c r="D83" s="134" t="s">
        <v>0</v>
      </c>
      <c r="E83" s="134" t="s">
        <v>0</v>
      </c>
      <c r="F83" s="134" t="s">
        <v>0</v>
      </c>
      <c r="G83" s="134" t="s">
        <v>0</v>
      </c>
      <c r="H83" s="134" t="s">
        <v>0</v>
      </c>
      <c r="I83" s="134" t="s">
        <v>0</v>
      </c>
      <c r="J83" s="134" t="s">
        <v>0</v>
      </c>
      <c r="K83" s="134" t="s">
        <v>0</v>
      </c>
      <c r="L83" s="134" t="s">
        <v>0</v>
      </c>
      <c r="M83" s="134" t="s">
        <v>0</v>
      </c>
      <c r="N83" s="134" t="s">
        <v>0</v>
      </c>
      <c r="O83" s="134" t="s">
        <v>0</v>
      </c>
      <c r="P83" s="134" t="s">
        <v>0</v>
      </c>
      <c r="Q83" s="134" t="s">
        <v>0</v>
      </c>
    </row>
    <row r="84" spans="1:17">
      <c r="A84" s="134" t="s">
        <v>0</v>
      </c>
      <c r="B84" s="134" t="s">
        <v>0</v>
      </c>
      <c r="C84" s="134" t="s">
        <v>0</v>
      </c>
      <c r="D84" s="134" t="s">
        <v>0</v>
      </c>
      <c r="E84" s="134" t="s">
        <v>0</v>
      </c>
      <c r="F84" s="134" t="s">
        <v>0</v>
      </c>
      <c r="G84" s="134" t="s">
        <v>0</v>
      </c>
      <c r="H84" s="134" t="s">
        <v>0</v>
      </c>
      <c r="I84" s="134" t="s">
        <v>0</v>
      </c>
      <c r="J84" s="134" t="s">
        <v>0</v>
      </c>
      <c r="K84" s="134" t="s">
        <v>0</v>
      </c>
      <c r="L84" s="134" t="s">
        <v>0</v>
      </c>
      <c r="M84" s="134" t="s">
        <v>0</v>
      </c>
      <c r="N84" s="134" t="s">
        <v>0</v>
      </c>
      <c r="O84" s="134" t="s">
        <v>0</v>
      </c>
      <c r="P84" s="134" t="s">
        <v>0</v>
      </c>
      <c r="Q84" s="134" t="s">
        <v>0</v>
      </c>
    </row>
    <row r="85" spans="1:17">
      <c r="A85" s="134" t="s">
        <v>0</v>
      </c>
      <c r="B85" s="134" t="s">
        <v>0</v>
      </c>
      <c r="C85" s="134" t="s">
        <v>0</v>
      </c>
      <c r="D85" s="134" t="s">
        <v>0</v>
      </c>
      <c r="E85" s="134" t="s">
        <v>0</v>
      </c>
      <c r="F85" s="134" t="s">
        <v>0</v>
      </c>
      <c r="G85" s="134" t="s">
        <v>0</v>
      </c>
      <c r="H85" s="134" t="s">
        <v>0</v>
      </c>
      <c r="I85" s="134" t="s">
        <v>0</v>
      </c>
      <c r="J85" s="134" t="s">
        <v>0</v>
      </c>
      <c r="K85" s="134" t="s">
        <v>0</v>
      </c>
      <c r="L85" s="134" t="s">
        <v>0</v>
      </c>
      <c r="M85" s="134" t="s">
        <v>0</v>
      </c>
      <c r="N85" s="134" t="s">
        <v>0</v>
      </c>
      <c r="O85" s="134" t="s">
        <v>0</v>
      </c>
      <c r="P85" s="134" t="s">
        <v>0</v>
      </c>
      <c r="Q85" s="134" t="s">
        <v>0</v>
      </c>
    </row>
    <row r="86" spans="1:17">
      <c r="A86" s="134" t="s">
        <v>0</v>
      </c>
      <c r="B86" s="134" t="s">
        <v>0</v>
      </c>
      <c r="C86" s="134" t="s">
        <v>0</v>
      </c>
      <c r="D86" s="134" t="s">
        <v>0</v>
      </c>
      <c r="E86" s="134" t="s">
        <v>0</v>
      </c>
      <c r="F86" s="134" t="s">
        <v>0</v>
      </c>
      <c r="G86" s="134" t="s">
        <v>0</v>
      </c>
      <c r="H86" s="134" t="s">
        <v>0</v>
      </c>
      <c r="I86" s="134" t="s">
        <v>0</v>
      </c>
      <c r="J86" s="134" t="s">
        <v>0</v>
      </c>
      <c r="K86" s="134" t="s">
        <v>0</v>
      </c>
      <c r="L86" s="134" t="s">
        <v>0</v>
      </c>
      <c r="M86" s="134" t="s">
        <v>0</v>
      </c>
      <c r="N86" s="134" t="s">
        <v>0</v>
      </c>
      <c r="O86" s="134" t="s">
        <v>0</v>
      </c>
      <c r="P86" s="134" t="s">
        <v>0</v>
      </c>
      <c r="Q86" s="134" t="s">
        <v>0</v>
      </c>
    </row>
    <row r="87" spans="1:17">
      <c r="A87" s="134" t="s">
        <v>0</v>
      </c>
      <c r="B87" s="134" t="s">
        <v>0</v>
      </c>
      <c r="C87" s="134" t="s">
        <v>0</v>
      </c>
      <c r="D87" s="134" t="s">
        <v>0</v>
      </c>
      <c r="E87" s="134" t="s">
        <v>0</v>
      </c>
      <c r="F87" s="134" t="s">
        <v>0</v>
      </c>
      <c r="G87" s="134" t="s">
        <v>0</v>
      </c>
      <c r="H87" s="134" t="s">
        <v>0</v>
      </c>
      <c r="I87" s="134" t="s">
        <v>0</v>
      </c>
      <c r="J87" s="134" t="s">
        <v>0</v>
      </c>
      <c r="K87" s="134" t="s">
        <v>0</v>
      </c>
      <c r="L87" s="134" t="s">
        <v>0</v>
      </c>
      <c r="M87" s="134" t="s">
        <v>0</v>
      </c>
      <c r="N87" s="134" t="s">
        <v>0</v>
      </c>
      <c r="O87" s="134" t="s">
        <v>0</v>
      </c>
      <c r="P87" s="134" t="s">
        <v>0</v>
      </c>
      <c r="Q87" s="134" t="s">
        <v>0</v>
      </c>
    </row>
    <row r="88" spans="1:17">
      <c r="A88" s="134" t="s">
        <v>0</v>
      </c>
      <c r="B88" s="134" t="s">
        <v>0</v>
      </c>
      <c r="C88" s="134" t="s">
        <v>0</v>
      </c>
      <c r="D88" s="134" t="s">
        <v>0</v>
      </c>
      <c r="E88" s="134" t="s">
        <v>0</v>
      </c>
      <c r="F88" s="134" t="s">
        <v>0</v>
      </c>
      <c r="G88" s="134" t="s">
        <v>0</v>
      </c>
      <c r="H88" s="134" t="s">
        <v>0</v>
      </c>
      <c r="I88" s="134" t="s">
        <v>0</v>
      </c>
      <c r="J88" s="134" t="s">
        <v>0</v>
      </c>
      <c r="K88" s="134" t="s">
        <v>0</v>
      </c>
      <c r="L88" s="134" t="s">
        <v>0</v>
      </c>
      <c r="M88" s="134" t="s">
        <v>0</v>
      </c>
      <c r="N88" s="134" t="s">
        <v>0</v>
      </c>
      <c r="O88" s="134" t="s">
        <v>0</v>
      </c>
      <c r="P88" s="134" t="s">
        <v>0</v>
      </c>
      <c r="Q88" s="134" t="s">
        <v>0</v>
      </c>
    </row>
    <row r="89" spans="1:17">
      <c r="A89" s="134" t="s">
        <v>0</v>
      </c>
      <c r="B89" s="134" t="s">
        <v>0</v>
      </c>
      <c r="C89" s="134" t="s">
        <v>0</v>
      </c>
      <c r="D89" s="134" t="s">
        <v>0</v>
      </c>
      <c r="E89" s="134" t="s">
        <v>0</v>
      </c>
      <c r="F89" s="134" t="s">
        <v>0</v>
      </c>
      <c r="G89" s="134" t="s">
        <v>0</v>
      </c>
      <c r="H89" s="134" t="s">
        <v>0</v>
      </c>
      <c r="I89" s="134" t="s">
        <v>0</v>
      </c>
      <c r="J89" s="134" t="s">
        <v>0</v>
      </c>
      <c r="K89" s="134" t="s">
        <v>0</v>
      </c>
      <c r="L89" s="134" t="s">
        <v>0</v>
      </c>
      <c r="M89" s="134" t="s">
        <v>0</v>
      </c>
      <c r="N89" s="134" t="s">
        <v>0</v>
      </c>
      <c r="O89" s="134" t="s">
        <v>0</v>
      </c>
      <c r="P89" s="134" t="s">
        <v>0</v>
      </c>
      <c r="Q89" s="134" t="s">
        <v>0</v>
      </c>
    </row>
    <row r="90" spans="1:17">
      <c r="A90" s="134" t="s">
        <v>0</v>
      </c>
      <c r="B90" s="134" t="s">
        <v>0</v>
      </c>
      <c r="C90" s="134" t="s">
        <v>0</v>
      </c>
      <c r="D90" s="134" t="s">
        <v>0</v>
      </c>
      <c r="E90" s="134" t="s">
        <v>0</v>
      </c>
      <c r="F90" s="134" t="s">
        <v>0</v>
      </c>
      <c r="G90" s="134" t="s">
        <v>0</v>
      </c>
      <c r="H90" s="134" t="s">
        <v>0</v>
      </c>
      <c r="I90" s="134" t="s">
        <v>0</v>
      </c>
      <c r="J90" s="134" t="s">
        <v>0</v>
      </c>
      <c r="K90" s="134" t="s">
        <v>0</v>
      </c>
      <c r="L90" s="134" t="s">
        <v>0</v>
      </c>
      <c r="M90" s="134" t="s">
        <v>0</v>
      </c>
      <c r="N90" s="134" t="s">
        <v>0</v>
      </c>
      <c r="O90" s="134" t="s">
        <v>0</v>
      </c>
      <c r="P90" s="134" t="s">
        <v>0</v>
      </c>
      <c r="Q90" s="134" t="s">
        <v>0</v>
      </c>
    </row>
    <row r="91" spans="1:17">
      <c r="A91" s="134" t="s">
        <v>0</v>
      </c>
      <c r="B91" s="134" t="s">
        <v>0</v>
      </c>
      <c r="C91" s="134" t="s">
        <v>0</v>
      </c>
      <c r="D91" s="134" t="s">
        <v>0</v>
      </c>
      <c r="E91" s="134" t="s">
        <v>0</v>
      </c>
      <c r="F91" s="134" t="s">
        <v>0</v>
      </c>
      <c r="G91" s="134" t="s">
        <v>0</v>
      </c>
      <c r="H91" s="134" t="s">
        <v>0</v>
      </c>
      <c r="I91" s="134" t="s">
        <v>0</v>
      </c>
      <c r="J91" s="134" t="s">
        <v>0</v>
      </c>
      <c r="K91" s="134" t="s">
        <v>0</v>
      </c>
      <c r="L91" s="134" t="s">
        <v>0</v>
      </c>
      <c r="M91" s="134" t="s">
        <v>0</v>
      </c>
      <c r="N91" s="134" t="s">
        <v>0</v>
      </c>
      <c r="O91" s="134" t="s">
        <v>0</v>
      </c>
      <c r="P91" s="134" t="s">
        <v>0</v>
      </c>
      <c r="Q91" s="134" t="s">
        <v>0</v>
      </c>
    </row>
    <row r="92" spans="1:17">
      <c r="A92" s="134" t="s">
        <v>0</v>
      </c>
      <c r="B92" s="134" t="s">
        <v>0</v>
      </c>
      <c r="C92" s="134" t="s">
        <v>0</v>
      </c>
      <c r="D92" s="134" t="s">
        <v>0</v>
      </c>
      <c r="E92" s="134" t="s">
        <v>0</v>
      </c>
      <c r="F92" s="134" t="s">
        <v>0</v>
      </c>
      <c r="G92" s="134" t="s">
        <v>0</v>
      </c>
      <c r="H92" s="134" t="s">
        <v>0</v>
      </c>
      <c r="I92" s="134" t="s">
        <v>0</v>
      </c>
      <c r="J92" s="134" t="s">
        <v>0</v>
      </c>
      <c r="K92" s="134" t="s">
        <v>0</v>
      </c>
      <c r="L92" s="134" t="s">
        <v>0</v>
      </c>
      <c r="M92" s="134" t="s">
        <v>0</v>
      </c>
      <c r="N92" s="134" t="s">
        <v>0</v>
      </c>
      <c r="O92" s="134" t="s">
        <v>0</v>
      </c>
      <c r="P92" s="134" t="s">
        <v>0</v>
      </c>
      <c r="Q92" s="134" t="s">
        <v>0</v>
      </c>
    </row>
    <row r="93" spans="1:17">
      <c r="A93" s="134" t="s">
        <v>0</v>
      </c>
      <c r="B93" s="134" t="s">
        <v>0</v>
      </c>
      <c r="C93" s="134" t="s">
        <v>0</v>
      </c>
      <c r="D93" s="134" t="s">
        <v>0</v>
      </c>
      <c r="E93" s="134" t="s">
        <v>0</v>
      </c>
      <c r="F93" s="134" t="s">
        <v>0</v>
      </c>
      <c r="G93" s="134" t="s">
        <v>0</v>
      </c>
      <c r="H93" s="134" t="s">
        <v>0</v>
      </c>
      <c r="I93" s="134" t="s">
        <v>0</v>
      </c>
      <c r="J93" s="134" t="s">
        <v>0</v>
      </c>
      <c r="K93" s="134" t="s">
        <v>0</v>
      </c>
      <c r="L93" s="134" t="s">
        <v>0</v>
      </c>
      <c r="M93" s="134" t="s">
        <v>0</v>
      </c>
      <c r="N93" s="134" t="s">
        <v>0</v>
      </c>
      <c r="O93" s="134" t="s">
        <v>0</v>
      </c>
      <c r="P93" s="134" t="s">
        <v>0</v>
      </c>
      <c r="Q93" s="134" t="s">
        <v>0</v>
      </c>
    </row>
    <row r="94" spans="1:17">
      <c r="A94" s="134" t="s">
        <v>0</v>
      </c>
      <c r="B94" s="134" t="s">
        <v>0</v>
      </c>
      <c r="C94" s="134" t="s">
        <v>0</v>
      </c>
      <c r="D94" s="134" t="s">
        <v>0</v>
      </c>
      <c r="E94" s="134" t="s">
        <v>0</v>
      </c>
      <c r="F94" s="134" t="s">
        <v>0</v>
      </c>
      <c r="G94" s="134" t="s">
        <v>0</v>
      </c>
      <c r="H94" s="134" t="s">
        <v>0</v>
      </c>
      <c r="I94" s="134" t="s">
        <v>0</v>
      </c>
      <c r="J94" s="134" t="s">
        <v>0</v>
      </c>
      <c r="K94" s="134" t="s">
        <v>0</v>
      </c>
      <c r="L94" s="134" t="s">
        <v>0</v>
      </c>
      <c r="M94" s="134" t="s">
        <v>0</v>
      </c>
      <c r="N94" s="134" t="s">
        <v>0</v>
      </c>
      <c r="O94" s="134" t="s">
        <v>0</v>
      </c>
      <c r="P94" s="134" t="s">
        <v>0</v>
      </c>
      <c r="Q94" s="134" t="s">
        <v>0</v>
      </c>
    </row>
    <row r="95" spans="1:17">
      <c r="A95" s="134" t="s">
        <v>0</v>
      </c>
      <c r="B95" s="134" t="s">
        <v>0</v>
      </c>
      <c r="C95" s="134" t="s">
        <v>0</v>
      </c>
      <c r="D95" s="134" t="s">
        <v>0</v>
      </c>
      <c r="E95" s="134" t="s">
        <v>0</v>
      </c>
      <c r="F95" s="134" t="s">
        <v>0</v>
      </c>
      <c r="G95" s="134" t="s">
        <v>0</v>
      </c>
      <c r="H95" s="134" t="s">
        <v>0</v>
      </c>
      <c r="I95" s="134" t="s">
        <v>0</v>
      </c>
      <c r="J95" s="134" t="s">
        <v>0</v>
      </c>
      <c r="K95" s="134" t="s">
        <v>0</v>
      </c>
      <c r="L95" s="134" t="s">
        <v>0</v>
      </c>
      <c r="M95" s="134" t="s">
        <v>0</v>
      </c>
      <c r="N95" s="134" t="s">
        <v>0</v>
      </c>
      <c r="O95" s="134" t="s">
        <v>0</v>
      </c>
      <c r="P95" s="134" t="s">
        <v>0</v>
      </c>
      <c r="Q95" s="134" t="s">
        <v>0</v>
      </c>
    </row>
    <row r="96" spans="1:17">
      <c r="A96" s="134" t="s">
        <v>0</v>
      </c>
      <c r="B96" s="134" t="s">
        <v>0</v>
      </c>
      <c r="C96" s="134" t="s">
        <v>0</v>
      </c>
      <c r="D96" s="134" t="s">
        <v>0</v>
      </c>
      <c r="E96" s="134" t="s">
        <v>0</v>
      </c>
      <c r="F96" s="134" t="s">
        <v>0</v>
      </c>
      <c r="G96" s="134" t="s">
        <v>0</v>
      </c>
      <c r="H96" s="134" t="s">
        <v>0</v>
      </c>
      <c r="I96" s="134" t="s">
        <v>0</v>
      </c>
      <c r="J96" s="134" t="s">
        <v>0</v>
      </c>
      <c r="K96" s="134" t="s">
        <v>0</v>
      </c>
      <c r="L96" s="134" t="s">
        <v>0</v>
      </c>
      <c r="M96" s="134" t="s">
        <v>0</v>
      </c>
      <c r="N96" s="134" t="s">
        <v>0</v>
      </c>
      <c r="O96" s="134" t="s">
        <v>0</v>
      </c>
      <c r="P96" s="134" t="s">
        <v>0</v>
      </c>
      <c r="Q96" s="134" t="s">
        <v>0</v>
      </c>
    </row>
    <row r="97" spans="1:17">
      <c r="A97" s="134" t="s">
        <v>0</v>
      </c>
      <c r="B97" s="134" t="s">
        <v>0</v>
      </c>
      <c r="C97" s="134" t="s">
        <v>0</v>
      </c>
      <c r="D97" s="134" t="s">
        <v>0</v>
      </c>
      <c r="E97" s="134" t="s">
        <v>0</v>
      </c>
      <c r="F97" s="134" t="s">
        <v>0</v>
      </c>
      <c r="G97" s="134" t="s">
        <v>0</v>
      </c>
      <c r="H97" s="134" t="s">
        <v>0</v>
      </c>
      <c r="I97" s="134" t="s">
        <v>0</v>
      </c>
      <c r="J97" s="134" t="s">
        <v>0</v>
      </c>
      <c r="K97" s="134" t="s">
        <v>0</v>
      </c>
      <c r="L97" s="134" t="s">
        <v>0</v>
      </c>
      <c r="M97" s="134" t="s">
        <v>0</v>
      </c>
      <c r="N97" s="134" t="s">
        <v>0</v>
      </c>
      <c r="O97" s="134" t="s">
        <v>0</v>
      </c>
      <c r="P97" s="134" t="s">
        <v>0</v>
      </c>
      <c r="Q97" s="134" t="s">
        <v>0</v>
      </c>
    </row>
    <row r="98" spans="1:17">
      <c r="A98" s="134" t="s">
        <v>0</v>
      </c>
      <c r="B98" s="134" t="s">
        <v>0</v>
      </c>
      <c r="C98" s="134" t="s">
        <v>0</v>
      </c>
      <c r="D98" s="134" t="s">
        <v>0</v>
      </c>
      <c r="E98" s="134" t="s">
        <v>0</v>
      </c>
      <c r="F98" s="134" t="s">
        <v>0</v>
      </c>
      <c r="G98" s="134" t="s">
        <v>0</v>
      </c>
      <c r="H98" s="134" t="s">
        <v>0</v>
      </c>
      <c r="I98" s="134" t="s">
        <v>0</v>
      </c>
      <c r="J98" s="134" t="s">
        <v>0</v>
      </c>
      <c r="K98" s="134" t="s">
        <v>0</v>
      </c>
      <c r="L98" s="134" t="s">
        <v>0</v>
      </c>
      <c r="M98" s="134" t="s">
        <v>0</v>
      </c>
      <c r="N98" s="134" t="s">
        <v>0</v>
      </c>
      <c r="O98" s="134" t="s">
        <v>0</v>
      </c>
      <c r="P98" s="134" t="s">
        <v>0</v>
      </c>
      <c r="Q98" s="134" t="s">
        <v>0</v>
      </c>
    </row>
    <row r="99" spans="1:17">
      <c r="A99" s="134" t="s">
        <v>0</v>
      </c>
      <c r="B99" s="134" t="s">
        <v>0</v>
      </c>
      <c r="C99" s="134" t="s">
        <v>0</v>
      </c>
      <c r="D99" s="134" t="s">
        <v>0</v>
      </c>
      <c r="E99" s="134" t="s">
        <v>0</v>
      </c>
      <c r="F99" s="134" t="s">
        <v>0</v>
      </c>
      <c r="G99" s="134" t="s">
        <v>0</v>
      </c>
      <c r="H99" s="134" t="s">
        <v>0</v>
      </c>
      <c r="I99" s="134" t="s">
        <v>0</v>
      </c>
      <c r="J99" s="134" t="s">
        <v>0</v>
      </c>
      <c r="K99" s="134" t="s">
        <v>0</v>
      </c>
      <c r="L99" s="134" t="s">
        <v>0</v>
      </c>
      <c r="M99" s="134" t="s">
        <v>0</v>
      </c>
      <c r="N99" s="134" t="s">
        <v>0</v>
      </c>
      <c r="O99" s="134" t="s">
        <v>0</v>
      </c>
      <c r="P99" s="134" t="s">
        <v>0</v>
      </c>
      <c r="Q99" s="134" t="s">
        <v>0</v>
      </c>
    </row>
    <row r="100" spans="1:17">
      <c r="A100" s="134" t="s">
        <v>0</v>
      </c>
      <c r="B100" s="134" t="s">
        <v>0</v>
      </c>
      <c r="C100" s="134" t="s">
        <v>0</v>
      </c>
      <c r="D100" s="134" t="s">
        <v>0</v>
      </c>
      <c r="E100" s="134" t="s">
        <v>0</v>
      </c>
      <c r="F100" s="134" t="s">
        <v>0</v>
      </c>
      <c r="G100" s="134" t="s">
        <v>0</v>
      </c>
      <c r="H100" s="134" t="s">
        <v>0</v>
      </c>
      <c r="I100" s="134" t="s">
        <v>0</v>
      </c>
      <c r="J100" s="134" t="s">
        <v>0</v>
      </c>
      <c r="K100" s="134" t="s">
        <v>0</v>
      </c>
      <c r="L100" s="134" t="s">
        <v>0</v>
      </c>
      <c r="M100" s="134" t="s">
        <v>0</v>
      </c>
      <c r="N100" s="134" t="s">
        <v>0</v>
      </c>
      <c r="O100" s="134" t="s">
        <v>0</v>
      </c>
      <c r="P100" s="134" t="s">
        <v>0</v>
      </c>
      <c r="Q100" s="134" t="s">
        <v>0</v>
      </c>
    </row>
    <row r="101" spans="1:17">
      <c r="A101" s="134" t="s">
        <v>0</v>
      </c>
      <c r="B101" s="134" t="s">
        <v>0</v>
      </c>
      <c r="C101" s="134" t="s">
        <v>0</v>
      </c>
      <c r="D101" s="134" t="s">
        <v>0</v>
      </c>
      <c r="E101" s="134" t="s">
        <v>0</v>
      </c>
      <c r="F101" s="134" t="s">
        <v>0</v>
      </c>
      <c r="G101" s="134" t="s">
        <v>0</v>
      </c>
      <c r="H101" s="134" t="s">
        <v>0</v>
      </c>
      <c r="I101" s="134" t="s">
        <v>0</v>
      </c>
      <c r="J101" s="134" t="s">
        <v>0</v>
      </c>
      <c r="K101" s="134" t="s">
        <v>0</v>
      </c>
      <c r="L101" s="134" t="s">
        <v>0</v>
      </c>
      <c r="M101" s="134" t="s">
        <v>0</v>
      </c>
      <c r="N101" s="134" t="s">
        <v>0</v>
      </c>
      <c r="O101" s="134" t="s">
        <v>0</v>
      </c>
      <c r="P101" s="134" t="s">
        <v>0</v>
      </c>
      <c r="Q101" s="134" t="s">
        <v>0</v>
      </c>
    </row>
    <row r="102" spans="1:17">
      <c r="A102" s="134" t="s">
        <v>0</v>
      </c>
      <c r="B102" s="134" t="s">
        <v>0</v>
      </c>
      <c r="C102" s="134" t="s">
        <v>0</v>
      </c>
      <c r="D102" s="134" t="s">
        <v>0</v>
      </c>
      <c r="E102" s="134" t="s">
        <v>0</v>
      </c>
      <c r="F102" s="134" t="s">
        <v>0</v>
      </c>
      <c r="G102" s="134" t="s">
        <v>0</v>
      </c>
      <c r="H102" s="134" t="s">
        <v>0</v>
      </c>
      <c r="I102" s="134" t="s">
        <v>0</v>
      </c>
      <c r="J102" s="134" t="s">
        <v>0</v>
      </c>
      <c r="K102" s="134" t="s">
        <v>0</v>
      </c>
      <c r="L102" s="134" t="s">
        <v>0</v>
      </c>
      <c r="M102" s="134" t="s">
        <v>0</v>
      </c>
      <c r="N102" s="134" t="s">
        <v>0</v>
      </c>
      <c r="O102" s="134" t="s">
        <v>0</v>
      </c>
      <c r="P102" s="134" t="s">
        <v>0</v>
      </c>
      <c r="Q102" s="134" t="s">
        <v>0</v>
      </c>
    </row>
    <row r="103" spans="1:17">
      <c r="A103" s="134" t="s">
        <v>0</v>
      </c>
      <c r="B103" s="134" t="s">
        <v>0</v>
      </c>
      <c r="C103" s="134" t="s">
        <v>0</v>
      </c>
      <c r="D103" s="134" t="s">
        <v>0</v>
      </c>
      <c r="E103" s="134" t="s">
        <v>0</v>
      </c>
      <c r="F103" s="134" t="s">
        <v>0</v>
      </c>
      <c r="G103" s="134" t="s">
        <v>0</v>
      </c>
      <c r="H103" s="134" t="s">
        <v>0</v>
      </c>
      <c r="I103" s="134" t="s">
        <v>0</v>
      </c>
      <c r="J103" s="134" t="s">
        <v>0</v>
      </c>
      <c r="K103" s="134" t="s">
        <v>0</v>
      </c>
      <c r="L103" s="134" t="s">
        <v>0</v>
      </c>
      <c r="M103" s="134" t="s">
        <v>0</v>
      </c>
      <c r="N103" s="134" t="s">
        <v>0</v>
      </c>
      <c r="O103" s="134" t="s">
        <v>0</v>
      </c>
      <c r="P103" s="134" t="s">
        <v>0</v>
      </c>
      <c r="Q103" s="134" t="s">
        <v>0</v>
      </c>
    </row>
    <row r="104" spans="1:17">
      <c r="A104" s="134" t="s">
        <v>0</v>
      </c>
      <c r="B104" s="134" t="s">
        <v>0</v>
      </c>
      <c r="C104" s="134" t="s">
        <v>0</v>
      </c>
      <c r="D104" s="134" t="s">
        <v>0</v>
      </c>
      <c r="E104" s="134" t="s">
        <v>0</v>
      </c>
      <c r="F104" s="134" t="s">
        <v>0</v>
      </c>
      <c r="G104" s="134" t="s">
        <v>0</v>
      </c>
      <c r="H104" s="134" t="s">
        <v>0</v>
      </c>
      <c r="I104" s="134" t="s">
        <v>0</v>
      </c>
      <c r="J104" s="134" t="s">
        <v>0</v>
      </c>
      <c r="K104" s="134" t="s">
        <v>0</v>
      </c>
      <c r="L104" s="134" t="s">
        <v>0</v>
      </c>
      <c r="M104" s="134" t="s">
        <v>0</v>
      </c>
      <c r="N104" s="134" t="s">
        <v>0</v>
      </c>
      <c r="O104" s="134" t="s">
        <v>0</v>
      </c>
      <c r="P104" s="134" t="s">
        <v>0</v>
      </c>
      <c r="Q104" s="134" t="s">
        <v>0</v>
      </c>
    </row>
    <row r="105" spans="1:17">
      <c r="A105" s="134" t="s">
        <v>0</v>
      </c>
      <c r="B105" s="134" t="s">
        <v>0</v>
      </c>
      <c r="C105" s="134" t="s">
        <v>0</v>
      </c>
      <c r="D105" s="134" t="s">
        <v>0</v>
      </c>
      <c r="E105" s="134" t="s">
        <v>0</v>
      </c>
      <c r="F105" s="134" t="s">
        <v>0</v>
      </c>
      <c r="G105" s="134" t="s">
        <v>0</v>
      </c>
      <c r="H105" s="134" t="s">
        <v>0</v>
      </c>
      <c r="I105" s="134" t="s">
        <v>0</v>
      </c>
      <c r="J105" s="134" t="s">
        <v>0</v>
      </c>
      <c r="K105" s="134" t="s">
        <v>0</v>
      </c>
      <c r="L105" s="134" t="s">
        <v>0</v>
      </c>
      <c r="M105" s="134" t="s">
        <v>0</v>
      </c>
      <c r="N105" s="134" t="s">
        <v>0</v>
      </c>
      <c r="O105" s="134" t="s">
        <v>0</v>
      </c>
      <c r="P105" s="134" t="s">
        <v>0</v>
      </c>
      <c r="Q105" s="134" t="s">
        <v>0</v>
      </c>
    </row>
    <row r="106" spans="1:17">
      <c r="A106" s="134" t="s">
        <v>0</v>
      </c>
      <c r="B106" s="134" t="s">
        <v>0</v>
      </c>
      <c r="C106" s="134" t="s">
        <v>0</v>
      </c>
      <c r="D106" s="134" t="s">
        <v>0</v>
      </c>
      <c r="E106" s="134" t="s">
        <v>0</v>
      </c>
      <c r="F106" s="134" t="s">
        <v>0</v>
      </c>
      <c r="G106" s="134" t="s">
        <v>0</v>
      </c>
      <c r="H106" s="134" t="s">
        <v>0</v>
      </c>
      <c r="I106" s="134" t="s">
        <v>0</v>
      </c>
      <c r="J106" s="134" t="s">
        <v>0</v>
      </c>
      <c r="K106" s="134" t="s">
        <v>0</v>
      </c>
      <c r="L106" s="134" t="s">
        <v>0</v>
      </c>
      <c r="M106" s="134" t="s">
        <v>0</v>
      </c>
      <c r="N106" s="134" t="s">
        <v>0</v>
      </c>
      <c r="O106" s="134" t="s">
        <v>0</v>
      </c>
      <c r="P106" s="134" t="s">
        <v>0</v>
      </c>
      <c r="Q106" s="134" t="s">
        <v>0</v>
      </c>
    </row>
    <row r="107" spans="1:17">
      <c r="A107" s="134" t="s">
        <v>0</v>
      </c>
      <c r="B107" s="134" t="s">
        <v>0</v>
      </c>
      <c r="C107" s="134" t="s">
        <v>0</v>
      </c>
      <c r="D107" s="134" t="s">
        <v>0</v>
      </c>
      <c r="E107" s="134" t="s">
        <v>0</v>
      </c>
      <c r="F107" s="134" t="s">
        <v>0</v>
      </c>
      <c r="G107" s="134" t="s">
        <v>0</v>
      </c>
      <c r="H107" s="134" t="s">
        <v>0</v>
      </c>
      <c r="I107" s="134" t="s">
        <v>0</v>
      </c>
      <c r="J107" s="134" t="s">
        <v>0</v>
      </c>
      <c r="K107" s="134" t="s">
        <v>0</v>
      </c>
      <c r="L107" s="134" t="s">
        <v>0</v>
      </c>
      <c r="M107" s="134" t="s">
        <v>0</v>
      </c>
      <c r="N107" s="134" t="s">
        <v>0</v>
      </c>
      <c r="O107" s="134" t="s">
        <v>0</v>
      </c>
      <c r="P107" s="134" t="s">
        <v>0</v>
      </c>
      <c r="Q107" s="134" t="s">
        <v>0</v>
      </c>
    </row>
    <row r="108" spans="1:17">
      <c r="A108" s="134" t="s">
        <v>0</v>
      </c>
      <c r="B108" s="134" t="s">
        <v>0</v>
      </c>
      <c r="C108" s="134" t="s">
        <v>0</v>
      </c>
      <c r="D108" s="134" t="s">
        <v>0</v>
      </c>
      <c r="E108" s="134" t="s">
        <v>0</v>
      </c>
      <c r="F108" s="134" t="s">
        <v>0</v>
      </c>
      <c r="G108" s="134" t="s">
        <v>0</v>
      </c>
      <c r="H108" s="134" t="s">
        <v>0</v>
      </c>
      <c r="I108" s="134" t="s">
        <v>0</v>
      </c>
      <c r="J108" s="134" t="s">
        <v>0</v>
      </c>
      <c r="K108" s="134" t="s">
        <v>0</v>
      </c>
      <c r="L108" s="134" t="s">
        <v>0</v>
      </c>
      <c r="M108" s="134" t="s">
        <v>0</v>
      </c>
      <c r="N108" s="134" t="s">
        <v>0</v>
      </c>
      <c r="O108" s="134" t="s">
        <v>0</v>
      </c>
      <c r="P108" s="134" t="s">
        <v>0</v>
      </c>
      <c r="Q108" s="134" t="s">
        <v>0</v>
      </c>
    </row>
    <row r="109" spans="1:17">
      <c r="A109" s="134" t="s">
        <v>0</v>
      </c>
      <c r="B109" s="134" t="s">
        <v>0</v>
      </c>
      <c r="C109" s="134" t="s">
        <v>0</v>
      </c>
      <c r="D109" s="134" t="s">
        <v>0</v>
      </c>
      <c r="E109" s="134" t="s">
        <v>0</v>
      </c>
      <c r="F109" s="134" t="s">
        <v>0</v>
      </c>
      <c r="G109" s="134" t="s">
        <v>0</v>
      </c>
      <c r="H109" s="134" t="s">
        <v>0</v>
      </c>
      <c r="I109" s="134" t="s">
        <v>0</v>
      </c>
      <c r="J109" s="134" t="s">
        <v>0</v>
      </c>
      <c r="K109" s="134" t="s">
        <v>0</v>
      </c>
      <c r="L109" s="134" t="s">
        <v>0</v>
      </c>
      <c r="M109" s="134" t="s">
        <v>0</v>
      </c>
      <c r="N109" s="134" t="s">
        <v>0</v>
      </c>
      <c r="O109" s="134" t="s">
        <v>0</v>
      </c>
      <c r="P109" s="134" t="s">
        <v>0</v>
      </c>
      <c r="Q109" s="134" t="s">
        <v>0</v>
      </c>
    </row>
    <row r="110" spans="1:17">
      <c r="A110" s="134" t="s">
        <v>0</v>
      </c>
      <c r="B110" s="134" t="s">
        <v>0</v>
      </c>
      <c r="C110" s="134" t="s">
        <v>0</v>
      </c>
      <c r="D110" s="134" t="s">
        <v>0</v>
      </c>
      <c r="E110" s="134" t="s">
        <v>0</v>
      </c>
      <c r="F110" s="134" t="s">
        <v>0</v>
      </c>
      <c r="G110" s="134" t="s">
        <v>0</v>
      </c>
      <c r="H110" s="134" t="s">
        <v>0</v>
      </c>
      <c r="I110" s="134" t="s">
        <v>0</v>
      </c>
      <c r="J110" s="134" t="s">
        <v>0</v>
      </c>
      <c r="K110" s="134" t="s">
        <v>0</v>
      </c>
      <c r="L110" s="134" t="s">
        <v>0</v>
      </c>
      <c r="M110" s="134" t="s">
        <v>0</v>
      </c>
      <c r="N110" s="134" t="s">
        <v>0</v>
      </c>
      <c r="O110" s="134" t="s">
        <v>0</v>
      </c>
      <c r="P110" s="134" t="s">
        <v>0</v>
      </c>
      <c r="Q110" s="134" t="s">
        <v>0</v>
      </c>
    </row>
    <row r="111" spans="1:17">
      <c r="A111" s="134" t="s">
        <v>0</v>
      </c>
      <c r="B111" s="134" t="s">
        <v>0</v>
      </c>
      <c r="C111" s="134" t="s">
        <v>0</v>
      </c>
      <c r="D111" s="134" t="s">
        <v>0</v>
      </c>
      <c r="E111" s="134" t="s">
        <v>0</v>
      </c>
      <c r="F111" s="134" t="s">
        <v>0</v>
      </c>
      <c r="G111" s="134" t="s">
        <v>0</v>
      </c>
      <c r="H111" s="134" t="s">
        <v>0</v>
      </c>
      <c r="I111" s="134" t="s">
        <v>0</v>
      </c>
      <c r="J111" s="134" t="s">
        <v>0</v>
      </c>
      <c r="K111" s="134" t="s">
        <v>0</v>
      </c>
      <c r="L111" s="134" t="s">
        <v>0</v>
      </c>
      <c r="M111" s="134" t="s">
        <v>0</v>
      </c>
      <c r="N111" s="134" t="s">
        <v>0</v>
      </c>
      <c r="O111" s="134" t="s">
        <v>0</v>
      </c>
      <c r="P111" s="134" t="s">
        <v>0</v>
      </c>
      <c r="Q111" s="134" t="s">
        <v>0</v>
      </c>
    </row>
    <row r="112" spans="1:17">
      <c r="A112" s="134" t="s">
        <v>0</v>
      </c>
      <c r="B112" s="134" t="s">
        <v>0</v>
      </c>
      <c r="C112" s="134" t="s">
        <v>0</v>
      </c>
      <c r="D112" s="134" t="s">
        <v>0</v>
      </c>
      <c r="E112" s="134" t="s">
        <v>0</v>
      </c>
      <c r="F112" s="134" t="s">
        <v>0</v>
      </c>
      <c r="G112" s="134" t="s">
        <v>0</v>
      </c>
      <c r="H112" s="134" t="s">
        <v>0</v>
      </c>
      <c r="I112" s="134" t="s">
        <v>0</v>
      </c>
      <c r="J112" s="134" t="s">
        <v>0</v>
      </c>
      <c r="K112" s="134" t="s">
        <v>0</v>
      </c>
      <c r="L112" s="134" t="s">
        <v>0</v>
      </c>
      <c r="M112" s="134" t="s">
        <v>0</v>
      </c>
      <c r="N112" s="134" t="s">
        <v>0</v>
      </c>
      <c r="O112" s="134" t="s">
        <v>0</v>
      </c>
      <c r="P112" s="134" t="s">
        <v>0</v>
      </c>
      <c r="Q112" s="134" t="s">
        <v>0</v>
      </c>
    </row>
    <row r="113" spans="1:17">
      <c r="A113" s="134" t="s">
        <v>0</v>
      </c>
      <c r="B113" s="134" t="s">
        <v>0</v>
      </c>
      <c r="C113" s="134" t="s">
        <v>0</v>
      </c>
      <c r="D113" s="134" t="s">
        <v>0</v>
      </c>
      <c r="E113" s="134" t="s">
        <v>0</v>
      </c>
      <c r="F113" s="134" t="s">
        <v>0</v>
      </c>
      <c r="G113" s="134" t="s">
        <v>0</v>
      </c>
      <c r="H113" s="134" t="s">
        <v>0</v>
      </c>
      <c r="I113" s="134" t="s">
        <v>0</v>
      </c>
      <c r="J113" s="134" t="s">
        <v>0</v>
      </c>
      <c r="K113" s="134" t="s">
        <v>0</v>
      </c>
      <c r="L113" s="134" t="s">
        <v>0</v>
      </c>
      <c r="M113" s="134" t="s">
        <v>0</v>
      </c>
      <c r="N113" s="134" t="s">
        <v>0</v>
      </c>
      <c r="O113" s="134" t="s">
        <v>0</v>
      </c>
      <c r="P113" s="134" t="s">
        <v>0</v>
      </c>
      <c r="Q113" s="134" t="s">
        <v>0</v>
      </c>
    </row>
    <row r="114" spans="1:17">
      <c r="A114" s="134" t="s">
        <v>0</v>
      </c>
      <c r="B114" s="134" t="s">
        <v>0</v>
      </c>
      <c r="C114" s="134" t="s">
        <v>0</v>
      </c>
      <c r="D114" s="134" t="s">
        <v>0</v>
      </c>
      <c r="E114" s="134" t="s">
        <v>0</v>
      </c>
      <c r="F114" s="134" t="s">
        <v>0</v>
      </c>
      <c r="G114" s="134" t="s">
        <v>0</v>
      </c>
      <c r="H114" s="134" t="s">
        <v>0</v>
      </c>
      <c r="I114" s="134" t="s">
        <v>0</v>
      </c>
      <c r="J114" s="134" t="s">
        <v>0</v>
      </c>
      <c r="K114" s="134" t="s">
        <v>0</v>
      </c>
      <c r="L114" s="134" t="s">
        <v>0</v>
      </c>
      <c r="M114" s="134" t="s">
        <v>0</v>
      </c>
      <c r="N114" s="134" t="s">
        <v>0</v>
      </c>
      <c r="O114" s="134" t="s">
        <v>0</v>
      </c>
      <c r="P114" s="134" t="s">
        <v>0</v>
      </c>
      <c r="Q114" s="134" t="s">
        <v>0</v>
      </c>
    </row>
    <row r="115" spans="1:17">
      <c r="A115" s="134" t="s">
        <v>0</v>
      </c>
      <c r="B115" s="134" t="s">
        <v>0</v>
      </c>
      <c r="C115" s="134" t="s">
        <v>0</v>
      </c>
      <c r="D115" s="134" t="s">
        <v>0</v>
      </c>
      <c r="E115" s="134" t="s">
        <v>0</v>
      </c>
      <c r="F115" s="134" t="s">
        <v>0</v>
      </c>
      <c r="G115" s="134" t="s">
        <v>0</v>
      </c>
      <c r="H115" s="134" t="s">
        <v>0</v>
      </c>
      <c r="I115" s="134" t="s">
        <v>0</v>
      </c>
      <c r="J115" s="134" t="s">
        <v>0</v>
      </c>
      <c r="K115" s="134" t="s">
        <v>0</v>
      </c>
      <c r="L115" s="134" t="s">
        <v>0</v>
      </c>
      <c r="M115" s="134" t="s">
        <v>0</v>
      </c>
      <c r="N115" s="134" t="s">
        <v>0</v>
      </c>
      <c r="O115" s="134" t="s">
        <v>0</v>
      </c>
      <c r="P115" s="134" t="s">
        <v>0</v>
      </c>
      <c r="Q115" s="134" t="s">
        <v>0</v>
      </c>
    </row>
    <row r="116" spans="1:17">
      <c r="A116" s="134" t="s">
        <v>0</v>
      </c>
      <c r="B116" s="134" t="s">
        <v>0</v>
      </c>
      <c r="C116" s="134" t="s">
        <v>0</v>
      </c>
      <c r="D116" s="134" t="s">
        <v>0</v>
      </c>
      <c r="E116" s="134" t="s">
        <v>0</v>
      </c>
      <c r="F116" s="134" t="s">
        <v>0</v>
      </c>
      <c r="G116" s="134" t="s">
        <v>0</v>
      </c>
      <c r="H116" s="134" t="s">
        <v>0</v>
      </c>
      <c r="I116" s="134" t="s">
        <v>0</v>
      </c>
      <c r="J116" s="134" t="s">
        <v>0</v>
      </c>
      <c r="K116" s="134" t="s">
        <v>0</v>
      </c>
      <c r="L116" s="134" t="s">
        <v>0</v>
      </c>
      <c r="M116" s="134" t="s">
        <v>0</v>
      </c>
      <c r="N116" s="134" t="s">
        <v>0</v>
      </c>
      <c r="O116" s="134" t="s">
        <v>0</v>
      </c>
      <c r="P116" s="134" t="s">
        <v>0</v>
      </c>
      <c r="Q116" s="134" t="s">
        <v>0</v>
      </c>
    </row>
    <row r="117" spans="1:17">
      <c r="A117" s="134" t="s">
        <v>0</v>
      </c>
      <c r="B117" s="134" t="s">
        <v>0</v>
      </c>
      <c r="C117" s="134" t="s">
        <v>0</v>
      </c>
      <c r="D117" s="134" t="s">
        <v>0</v>
      </c>
      <c r="E117" s="134" t="s">
        <v>0</v>
      </c>
      <c r="F117" s="134" t="s">
        <v>0</v>
      </c>
      <c r="G117" s="134" t="s">
        <v>0</v>
      </c>
      <c r="H117" s="134" t="s">
        <v>0</v>
      </c>
      <c r="I117" s="134" t="s">
        <v>0</v>
      </c>
      <c r="J117" s="134" t="s">
        <v>0</v>
      </c>
      <c r="K117" s="134" t="s">
        <v>0</v>
      </c>
      <c r="L117" s="134" t="s">
        <v>0</v>
      </c>
      <c r="M117" s="134" t="s">
        <v>0</v>
      </c>
      <c r="N117" s="134" t="s">
        <v>0</v>
      </c>
      <c r="O117" s="134" t="s">
        <v>0</v>
      </c>
      <c r="P117" s="134" t="s">
        <v>0</v>
      </c>
      <c r="Q117" s="134" t="s">
        <v>0</v>
      </c>
    </row>
    <row r="118" spans="1:17">
      <c r="A118" s="134" t="s">
        <v>0</v>
      </c>
      <c r="B118" s="134" t="s">
        <v>0</v>
      </c>
      <c r="C118" s="134" t="s">
        <v>0</v>
      </c>
      <c r="D118" s="134" t="s">
        <v>0</v>
      </c>
      <c r="E118" s="134" t="s">
        <v>0</v>
      </c>
      <c r="F118" s="134" t="s">
        <v>0</v>
      </c>
      <c r="G118" s="134" t="s">
        <v>0</v>
      </c>
      <c r="H118" s="134" t="s">
        <v>0</v>
      </c>
      <c r="I118" s="134" t="s">
        <v>0</v>
      </c>
      <c r="J118" s="134" t="s">
        <v>0</v>
      </c>
      <c r="K118" s="134" t="s">
        <v>0</v>
      </c>
      <c r="L118" s="134" t="s">
        <v>0</v>
      </c>
      <c r="M118" s="134" t="s">
        <v>0</v>
      </c>
      <c r="N118" s="134" t="s">
        <v>0</v>
      </c>
      <c r="O118" s="134" t="s">
        <v>0</v>
      </c>
      <c r="P118" s="134" t="s">
        <v>0</v>
      </c>
      <c r="Q118" s="134" t="s">
        <v>0</v>
      </c>
    </row>
    <row r="119" spans="1:17">
      <c r="A119" s="134" t="s">
        <v>0</v>
      </c>
      <c r="B119" s="134" t="s">
        <v>0</v>
      </c>
      <c r="C119" s="134" t="s">
        <v>0</v>
      </c>
      <c r="D119" s="134" t="s">
        <v>0</v>
      </c>
      <c r="E119" s="134" t="s">
        <v>0</v>
      </c>
      <c r="F119" s="134" t="s">
        <v>0</v>
      </c>
      <c r="G119" s="134" t="s">
        <v>0</v>
      </c>
      <c r="H119" s="134" t="s">
        <v>0</v>
      </c>
      <c r="I119" s="134" t="s">
        <v>0</v>
      </c>
      <c r="J119" s="134" t="s">
        <v>0</v>
      </c>
      <c r="K119" s="134" t="s">
        <v>0</v>
      </c>
      <c r="L119" s="134" t="s">
        <v>0</v>
      </c>
      <c r="M119" s="134" t="s">
        <v>0</v>
      </c>
      <c r="N119" s="134" t="s">
        <v>0</v>
      </c>
      <c r="O119" s="134" t="s">
        <v>0</v>
      </c>
      <c r="P119" s="134" t="s">
        <v>0</v>
      </c>
      <c r="Q119" s="134" t="s">
        <v>0</v>
      </c>
    </row>
    <row r="120" spans="1:17">
      <c r="A120" s="134" t="s">
        <v>0</v>
      </c>
      <c r="B120" s="134" t="s">
        <v>0</v>
      </c>
      <c r="C120" s="134" t="s">
        <v>0</v>
      </c>
      <c r="D120" s="134" t="s">
        <v>0</v>
      </c>
      <c r="E120" s="134" t="s">
        <v>0</v>
      </c>
      <c r="F120" s="134" t="s">
        <v>0</v>
      </c>
      <c r="G120" s="134" t="s">
        <v>0</v>
      </c>
      <c r="H120" s="134" t="s">
        <v>0</v>
      </c>
      <c r="I120" s="134" t="s">
        <v>0</v>
      </c>
      <c r="J120" s="134" t="s">
        <v>0</v>
      </c>
      <c r="K120" s="134" t="s">
        <v>0</v>
      </c>
      <c r="L120" s="134" t="s">
        <v>0</v>
      </c>
      <c r="M120" s="134" t="s">
        <v>0</v>
      </c>
      <c r="N120" s="134" t="s">
        <v>0</v>
      </c>
      <c r="O120" s="134" t="s">
        <v>0</v>
      </c>
      <c r="P120" s="134" t="s">
        <v>0</v>
      </c>
      <c r="Q120" s="134" t="s">
        <v>0</v>
      </c>
    </row>
    <row r="121" spans="1:17">
      <c r="A121" s="134" t="s">
        <v>0</v>
      </c>
      <c r="B121" s="134" t="s">
        <v>0</v>
      </c>
      <c r="C121" s="134" t="s">
        <v>0</v>
      </c>
      <c r="D121" s="134" t="s">
        <v>0</v>
      </c>
      <c r="E121" s="134" t="s">
        <v>0</v>
      </c>
      <c r="F121" s="134" t="s">
        <v>0</v>
      </c>
      <c r="G121" s="134" t="s">
        <v>0</v>
      </c>
      <c r="H121" s="134" t="s">
        <v>0</v>
      </c>
      <c r="I121" s="134" t="s">
        <v>0</v>
      </c>
      <c r="J121" s="134" t="s">
        <v>0</v>
      </c>
      <c r="K121" s="134" t="s">
        <v>0</v>
      </c>
      <c r="L121" s="134" t="s">
        <v>0</v>
      </c>
      <c r="M121" s="134" t="s">
        <v>0</v>
      </c>
      <c r="N121" s="134" t="s">
        <v>0</v>
      </c>
      <c r="O121" s="134" t="s">
        <v>0</v>
      </c>
      <c r="P121" s="134" t="s">
        <v>0</v>
      </c>
      <c r="Q121" s="134" t="s">
        <v>0</v>
      </c>
    </row>
    <row r="122" spans="1:17">
      <c r="A122" s="134" t="s">
        <v>0</v>
      </c>
      <c r="B122" s="134" t="s">
        <v>0</v>
      </c>
      <c r="C122" s="134" t="s">
        <v>0</v>
      </c>
      <c r="D122" s="134" t="s">
        <v>0</v>
      </c>
      <c r="E122" s="134" t="s">
        <v>0</v>
      </c>
      <c r="F122" s="134" t="s">
        <v>0</v>
      </c>
      <c r="G122" s="134" t="s">
        <v>0</v>
      </c>
      <c r="H122" s="134" t="s">
        <v>0</v>
      </c>
      <c r="I122" s="134" t="s">
        <v>0</v>
      </c>
      <c r="J122" s="134" t="s">
        <v>0</v>
      </c>
      <c r="K122" s="134" t="s">
        <v>0</v>
      </c>
      <c r="L122" s="134" t="s">
        <v>0</v>
      </c>
      <c r="M122" s="134" t="s">
        <v>0</v>
      </c>
      <c r="N122" s="134" t="s">
        <v>0</v>
      </c>
      <c r="O122" s="134" t="s">
        <v>0</v>
      </c>
      <c r="P122" s="134" t="s">
        <v>0</v>
      </c>
      <c r="Q122" s="134" t="s">
        <v>0</v>
      </c>
    </row>
    <row r="123" spans="1:17">
      <c r="A123" s="134" t="s">
        <v>0</v>
      </c>
      <c r="B123" s="134" t="s">
        <v>0</v>
      </c>
      <c r="C123" s="134" t="s">
        <v>0</v>
      </c>
      <c r="D123" s="134" t="s">
        <v>0</v>
      </c>
      <c r="E123" s="134" t="s">
        <v>0</v>
      </c>
      <c r="F123" s="134" t="s">
        <v>0</v>
      </c>
      <c r="G123" s="134" t="s">
        <v>0</v>
      </c>
      <c r="H123" s="134" t="s">
        <v>0</v>
      </c>
      <c r="I123" s="134" t="s">
        <v>0</v>
      </c>
      <c r="J123" s="134" t="s">
        <v>0</v>
      </c>
      <c r="K123" s="134" t="s">
        <v>0</v>
      </c>
      <c r="L123" s="134" t="s">
        <v>0</v>
      </c>
      <c r="M123" s="134" t="s">
        <v>0</v>
      </c>
      <c r="N123" s="134" t="s">
        <v>0</v>
      </c>
      <c r="O123" s="134" t="s">
        <v>0</v>
      </c>
      <c r="P123" s="134" t="s">
        <v>0</v>
      </c>
      <c r="Q123" s="134" t="s">
        <v>0</v>
      </c>
    </row>
  </sheetData>
  <mergeCells count="6">
    <mergeCell ref="C8:O8"/>
    <mergeCell ref="C35:O35"/>
    <mergeCell ref="C14:C17"/>
    <mergeCell ref="C18:C21"/>
    <mergeCell ref="C22:C23"/>
    <mergeCell ref="C9:N11"/>
  </mergeCells>
  <hyperlinks>
    <hyperlink ref="C36" r:id="rId1" xr:uid="{04F4F560-16C9-46A6-B365-96261494929C}"/>
    <hyperlink ref="C27" r:id="rId2" xr:uid="{5A2CBF8A-829A-443D-BE2E-AB4F87649E51}"/>
    <hyperlink ref="C28" r:id="rId3" xr:uid="{8A5B731F-533D-4D7A-9E8E-1F6B83F9E3B8}"/>
    <hyperlink ref="C26" r:id="rId4" location="reports-and-presentations" xr:uid="{41136779-1DED-4050-BCAB-D0569A9D471E}"/>
  </hyperlinks>
  <pageMargins left="0.7" right="0.7" top="0.75" bottom="0.75" header="0.3" footer="0.3"/>
  <pageSetup paperSize="9" orientation="portrait" r:id="rId5"/>
  <headerFooter>
    <oddHeader>&amp;L&amp;"Calibri"&amp;10&amp;K000000 ST Classification: OFFICIAL PERSONAL&amp;1#_x000D_</oddHeader>
  </headerFooter>
  <customProperties>
    <customPr name="_pios_id" r:id="rId6"/>
  </customPropertie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D37B3-730F-4C85-A0A8-3AF5E4094426}">
  <sheetPr>
    <tabColor rgb="FF003E52"/>
  </sheetPr>
  <dimension ref="A1"/>
  <sheetViews>
    <sheetView showGridLines="0" workbookViewId="0">
      <selection activeCell="H29" sqref="H29"/>
    </sheetView>
  </sheetViews>
  <sheetFormatPr defaultRowHeight="14.45"/>
  <sheetData/>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269F7-1191-4214-8AA0-F1A193109A13}">
  <sheetPr>
    <tabColor rgb="FF1E9C8D"/>
    <outlinePr summaryBelow="0"/>
    <pageSetUpPr fitToPage="1"/>
  </sheetPr>
  <dimension ref="A1:HT529"/>
  <sheetViews>
    <sheetView showGridLines="0" zoomScale="80" zoomScaleNormal="80" workbookViewId="0">
      <selection activeCell="N43" sqref="N43"/>
    </sheetView>
  </sheetViews>
  <sheetFormatPr defaultColWidth="9.140625" defaultRowHeight="15" customHeight="1"/>
  <cols>
    <col min="1" max="1" width="3.5703125" style="2" customWidth="1"/>
    <col min="2" max="2" width="7.85546875" style="2" customWidth="1"/>
    <col min="3" max="3" width="75.42578125" style="3" customWidth="1"/>
    <col min="4" max="4" width="34.85546875" style="2" customWidth="1"/>
    <col min="5" max="5" width="22.5703125" style="2" customWidth="1"/>
    <col min="6" max="9" width="20.42578125" style="4" customWidth="1"/>
    <col min="10" max="10" width="26" style="4" customWidth="1"/>
    <col min="11" max="11" width="62.5703125" style="3" customWidth="1"/>
    <col min="12" max="12" width="8.42578125" style="10" customWidth="1"/>
    <col min="13" max="16" width="9.140625" style="2"/>
    <col min="17" max="16384" width="9.140625" style="10"/>
  </cols>
  <sheetData>
    <row r="1" spans="1:226" s="2" customFormat="1">
      <c r="C1" s="3"/>
      <c r="F1" s="4"/>
      <c r="G1" s="4"/>
      <c r="H1" s="4"/>
      <c r="I1" s="4"/>
      <c r="J1" s="4"/>
      <c r="K1" s="3"/>
    </row>
    <row r="2" spans="1:226">
      <c r="B2" s="524"/>
      <c r="C2" s="288"/>
      <c r="D2" s="539"/>
      <c r="E2" s="539"/>
      <c r="F2" s="603"/>
      <c r="G2" s="603"/>
      <c r="H2" s="603"/>
      <c r="I2" s="603"/>
      <c r="J2" s="603"/>
      <c r="K2" s="288"/>
      <c r="L2" s="604"/>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row>
    <row r="3" spans="1:226" ht="15" customHeight="1">
      <c r="B3" s="525"/>
      <c r="C3" s="12"/>
      <c r="D3" s="13"/>
      <c r="E3" s="13"/>
      <c r="F3" s="14"/>
      <c r="G3" s="14"/>
      <c r="H3" s="14"/>
      <c r="I3" s="14"/>
      <c r="J3" s="14"/>
      <c r="K3" s="12"/>
      <c r="L3" s="553"/>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row>
    <row r="4" spans="1:226" ht="15.75">
      <c r="B4" s="525"/>
      <c r="C4" s="16"/>
      <c r="D4" s="17"/>
      <c r="E4" s="17"/>
      <c r="F4" s="18"/>
      <c r="G4" s="18"/>
      <c r="H4" s="18"/>
      <c r="I4" s="18"/>
      <c r="J4" s="18"/>
      <c r="K4" s="19"/>
      <c r="L4" s="553"/>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row>
    <row r="5" spans="1:226" ht="14.45" customHeight="1">
      <c r="B5" s="525"/>
      <c r="C5" s="12"/>
      <c r="D5" s="10"/>
      <c r="E5" s="10"/>
      <c r="F5" s="20"/>
      <c r="G5" s="20"/>
      <c r="H5" s="211"/>
      <c r="I5" s="20"/>
      <c r="J5" s="20"/>
      <c r="K5" s="12"/>
      <c r="L5" s="553"/>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row>
    <row r="6" spans="1:226" ht="16.5">
      <c r="B6" s="525"/>
      <c r="C6" s="21" t="s">
        <v>38</v>
      </c>
      <c r="D6" s="10"/>
      <c r="E6" s="10"/>
      <c r="F6" s="20"/>
      <c r="G6" s="20"/>
      <c r="H6" s="583"/>
      <c r="I6" s="583"/>
      <c r="J6" s="583"/>
      <c r="K6" s="12"/>
      <c r="L6" s="553"/>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row>
    <row r="7" spans="1:226">
      <c r="B7" s="525"/>
      <c r="C7" s="12"/>
      <c r="D7" s="10"/>
      <c r="E7" s="10"/>
      <c r="F7" s="20"/>
      <c r="G7" s="20"/>
      <c r="H7" s="20"/>
      <c r="I7" s="20"/>
      <c r="J7" s="20"/>
      <c r="K7" s="12"/>
      <c r="L7" s="553"/>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row>
    <row r="8" spans="1:226" s="427" customFormat="1" ht="15.6" customHeight="1">
      <c r="A8" s="1"/>
      <c r="B8" s="584"/>
      <c r="C8" s="707"/>
      <c r="D8" s="699"/>
      <c r="E8" s="704"/>
      <c r="F8" s="701" t="s">
        <v>39</v>
      </c>
      <c r="G8" s="699"/>
      <c r="H8" s="701" t="s">
        <v>40</v>
      </c>
      <c r="I8" s="699"/>
      <c r="J8" s="700"/>
      <c r="K8" s="698"/>
      <c r="L8" s="553"/>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row>
    <row r="9" spans="1:226" s="427" customFormat="1" ht="32.25">
      <c r="A9" s="1"/>
      <c r="B9" s="584"/>
      <c r="C9" s="708" t="s">
        <v>41</v>
      </c>
      <c r="D9" s="706" t="s">
        <v>42</v>
      </c>
      <c r="E9" s="705" t="s">
        <v>43</v>
      </c>
      <c r="F9" s="43" t="s">
        <v>44</v>
      </c>
      <c r="G9" s="43" t="s">
        <v>45</v>
      </c>
      <c r="H9" s="43" t="s">
        <v>46</v>
      </c>
      <c r="I9" s="44" t="s">
        <v>47</v>
      </c>
      <c r="J9" s="43" t="s">
        <v>48</v>
      </c>
      <c r="K9" s="753" t="s">
        <v>49</v>
      </c>
      <c r="L9" s="553"/>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row>
    <row r="10" spans="1:226">
      <c r="B10" s="584"/>
      <c r="C10" s="46"/>
      <c r="D10" s="22"/>
      <c r="E10" s="22"/>
      <c r="F10" s="22"/>
      <c r="G10" s="22"/>
      <c r="H10" s="22"/>
      <c r="I10" s="22"/>
      <c r="J10" s="22"/>
      <c r="K10" s="23"/>
      <c r="L10" s="553"/>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row>
    <row r="11" spans="1:226" s="2" customFormat="1" ht="18.75">
      <c r="B11" s="584"/>
      <c r="C11" s="41" t="s">
        <v>50</v>
      </c>
      <c r="D11" s="40"/>
      <c r="E11" s="40"/>
      <c r="F11" s="40"/>
      <c r="G11" s="40"/>
      <c r="H11" s="40"/>
      <c r="I11" s="40"/>
      <c r="J11" s="40"/>
      <c r="K11" s="365"/>
      <c r="L11" s="553"/>
    </row>
    <row r="12" spans="1:226" s="2" customFormat="1" ht="91.5">
      <c r="B12" s="584"/>
      <c r="C12" s="566" t="s">
        <v>51</v>
      </c>
      <c r="D12" s="27" t="s">
        <v>52</v>
      </c>
      <c r="E12" s="366" t="s">
        <v>53</v>
      </c>
      <c r="F12" s="583">
        <v>384205</v>
      </c>
      <c r="G12" s="583">
        <v>394203</v>
      </c>
      <c r="H12" s="583">
        <v>379306</v>
      </c>
      <c r="I12" s="583">
        <v>395424</v>
      </c>
      <c r="J12" s="24">
        <v>395424</v>
      </c>
      <c r="K12" s="25" t="s">
        <v>54</v>
      </c>
      <c r="L12" s="553"/>
      <c r="V12"/>
    </row>
    <row r="13" spans="1:226" s="2" customFormat="1">
      <c r="B13" s="584"/>
      <c r="C13" s="26" t="s">
        <v>55</v>
      </c>
      <c r="D13" s="27" t="s">
        <v>52</v>
      </c>
      <c r="E13" s="366" t="s">
        <v>53</v>
      </c>
      <c r="F13" s="583">
        <v>145010</v>
      </c>
      <c r="G13" s="583">
        <v>156759</v>
      </c>
      <c r="H13" s="583">
        <v>159296</v>
      </c>
      <c r="I13" s="583">
        <v>149964</v>
      </c>
      <c r="J13" s="24">
        <v>159638</v>
      </c>
      <c r="K13" s="25"/>
      <c r="L13" s="553"/>
    </row>
    <row r="14" spans="1:226" s="2" customFormat="1">
      <c r="B14" s="584"/>
      <c r="C14" s="26" t="s">
        <v>56</v>
      </c>
      <c r="D14" s="27" t="s">
        <v>52</v>
      </c>
      <c r="E14" s="366" t="s">
        <v>53</v>
      </c>
      <c r="F14" s="583">
        <v>292</v>
      </c>
      <c r="G14" s="583">
        <v>501</v>
      </c>
      <c r="H14" s="583">
        <v>113</v>
      </c>
      <c r="I14" s="583">
        <v>8</v>
      </c>
      <c r="J14" s="24" t="s">
        <v>57</v>
      </c>
      <c r="K14" s="25"/>
      <c r="L14" s="553"/>
    </row>
    <row r="15" spans="1:226" s="2" customFormat="1">
      <c r="B15" s="584"/>
      <c r="C15" s="26" t="s">
        <v>58</v>
      </c>
      <c r="D15" s="27" t="s">
        <v>52</v>
      </c>
      <c r="E15" s="366" t="s">
        <v>59</v>
      </c>
      <c r="F15" s="583">
        <v>529215</v>
      </c>
      <c r="G15" s="583">
        <v>550962</v>
      </c>
      <c r="H15" s="583">
        <v>538602</v>
      </c>
      <c r="I15" s="583">
        <v>545388</v>
      </c>
      <c r="J15" s="24">
        <v>555062</v>
      </c>
      <c r="K15" s="25"/>
      <c r="L15" s="553"/>
    </row>
    <row r="16" spans="1:226" s="2" customFormat="1">
      <c r="B16" s="584"/>
      <c r="C16" s="26" t="s">
        <v>60</v>
      </c>
      <c r="D16" s="27" t="s">
        <v>52</v>
      </c>
      <c r="E16" s="366" t="s">
        <v>59</v>
      </c>
      <c r="F16" s="583">
        <v>384496</v>
      </c>
      <c r="G16" s="583">
        <v>394704</v>
      </c>
      <c r="H16" s="583">
        <v>379419</v>
      </c>
      <c r="I16" s="583">
        <v>395432</v>
      </c>
      <c r="J16" s="24">
        <v>395424</v>
      </c>
      <c r="K16" s="25"/>
      <c r="L16" s="553"/>
    </row>
    <row r="17" spans="2:12" s="2" customFormat="1">
      <c r="B17" s="584"/>
      <c r="C17" s="26" t="s">
        <v>61</v>
      </c>
      <c r="D17" s="585" t="s">
        <v>62</v>
      </c>
      <c r="E17" s="366" t="s">
        <v>59</v>
      </c>
      <c r="F17" s="583">
        <v>195</v>
      </c>
      <c r="G17" s="586">
        <v>235</v>
      </c>
      <c r="H17" s="586">
        <v>237</v>
      </c>
      <c r="I17" s="586">
        <v>260</v>
      </c>
      <c r="J17" s="24">
        <v>294</v>
      </c>
      <c r="K17" s="25"/>
      <c r="L17" s="553"/>
    </row>
    <row r="18" spans="2:12" s="2" customFormat="1" ht="30.75">
      <c r="B18" s="584"/>
      <c r="C18" s="26" t="s">
        <v>63</v>
      </c>
      <c r="D18" s="27" t="s">
        <v>52</v>
      </c>
      <c r="E18" s="366"/>
      <c r="F18" s="583">
        <v>287354</v>
      </c>
      <c r="G18" s="583">
        <v>297069</v>
      </c>
      <c r="H18" s="583">
        <v>283459</v>
      </c>
      <c r="I18" s="583">
        <v>277927</v>
      </c>
      <c r="J18" s="24">
        <v>261599</v>
      </c>
      <c r="K18" s="25" t="s">
        <v>64</v>
      </c>
      <c r="L18" s="553"/>
    </row>
    <row r="19" spans="2:12" s="2" customFormat="1">
      <c r="B19" s="584"/>
      <c r="C19" s="26" t="s">
        <v>65</v>
      </c>
      <c r="D19" s="27" t="s">
        <v>52</v>
      </c>
      <c r="E19" s="366" t="s">
        <v>66</v>
      </c>
      <c r="F19" s="583">
        <v>206511</v>
      </c>
      <c r="G19" s="583">
        <v>199323</v>
      </c>
      <c r="H19" s="583">
        <v>213113</v>
      </c>
      <c r="I19" s="583">
        <v>242856</v>
      </c>
      <c r="J19" s="24">
        <v>219777</v>
      </c>
      <c r="K19" s="25"/>
      <c r="L19" s="553"/>
    </row>
    <row r="20" spans="2:12" s="2" customFormat="1">
      <c r="B20" s="584"/>
      <c r="C20" s="26" t="s">
        <v>67</v>
      </c>
      <c r="D20" s="27" t="s">
        <v>52</v>
      </c>
      <c r="E20" s="366" t="s">
        <v>66</v>
      </c>
      <c r="F20" s="583">
        <v>311319</v>
      </c>
      <c r="G20" s="583">
        <v>360718</v>
      </c>
      <c r="H20" s="583">
        <v>273124</v>
      </c>
      <c r="I20" s="583">
        <v>183702</v>
      </c>
      <c r="J20" s="24">
        <v>197376</v>
      </c>
      <c r="K20" s="25"/>
      <c r="L20" s="553"/>
    </row>
    <row r="21" spans="2:12" s="2" customFormat="1" ht="30.75">
      <c r="B21" s="584"/>
      <c r="C21" s="26" t="s">
        <v>68</v>
      </c>
      <c r="D21" s="27" t="s">
        <v>52</v>
      </c>
      <c r="E21" s="366" t="s">
        <v>66</v>
      </c>
      <c r="F21" s="583">
        <v>59912</v>
      </c>
      <c r="G21" s="583">
        <v>18417</v>
      </c>
      <c r="H21" s="583">
        <v>13781</v>
      </c>
      <c r="I21" s="583">
        <v>13719</v>
      </c>
      <c r="J21" s="24">
        <v>14127</v>
      </c>
      <c r="K21" s="25"/>
      <c r="L21" s="553"/>
    </row>
    <row r="22" spans="2:12" s="2" customFormat="1" ht="30.75">
      <c r="B22" s="584"/>
      <c r="C22" s="26" t="s">
        <v>69</v>
      </c>
      <c r="D22" s="27" t="s">
        <v>52</v>
      </c>
      <c r="E22" s="366" t="s">
        <v>66</v>
      </c>
      <c r="F22" s="583">
        <v>19480</v>
      </c>
      <c r="G22" s="583">
        <v>19045</v>
      </c>
      <c r="H22" s="583">
        <v>19438</v>
      </c>
      <c r="I22" s="583">
        <v>13714</v>
      </c>
      <c r="J22" s="24">
        <v>13909</v>
      </c>
      <c r="K22" s="25"/>
      <c r="L22" s="553"/>
    </row>
    <row r="23" spans="2:12" s="2" customFormat="1">
      <c r="B23" s="584"/>
      <c r="C23" s="26" t="s">
        <v>70</v>
      </c>
      <c r="D23" s="27" t="s">
        <v>52</v>
      </c>
      <c r="E23" s="366" t="s">
        <v>66</v>
      </c>
      <c r="F23" s="583">
        <v>28593</v>
      </c>
      <c r="G23" s="583">
        <v>25313</v>
      </c>
      <c r="H23" s="583">
        <v>18083</v>
      </c>
      <c r="I23" s="583">
        <v>19603</v>
      </c>
      <c r="J23" s="24">
        <v>19488</v>
      </c>
      <c r="K23" s="25"/>
      <c r="L23" s="553"/>
    </row>
    <row r="24" spans="2:12" s="2" customFormat="1">
      <c r="B24" s="584"/>
      <c r="C24" s="26" t="s">
        <v>71</v>
      </c>
      <c r="D24" s="27" t="s">
        <v>52</v>
      </c>
      <c r="E24" s="366" t="s">
        <v>66</v>
      </c>
      <c r="F24" s="583">
        <v>21137</v>
      </c>
      <c r="G24" s="583">
        <v>19030</v>
      </c>
      <c r="H24" s="583">
        <v>14513</v>
      </c>
      <c r="I24" s="583">
        <v>10380</v>
      </c>
      <c r="J24" s="24">
        <v>10280</v>
      </c>
      <c r="K24" s="25"/>
      <c r="L24" s="553"/>
    </row>
    <row r="25" spans="2:12" s="2" customFormat="1">
      <c r="B25" s="584"/>
      <c r="C25" s="26" t="s">
        <v>72</v>
      </c>
      <c r="D25" s="27" t="s">
        <v>52</v>
      </c>
      <c r="E25" s="366" t="s">
        <v>66</v>
      </c>
      <c r="F25" s="583">
        <v>3459</v>
      </c>
      <c r="G25" s="583">
        <v>1496</v>
      </c>
      <c r="H25" s="583">
        <v>1204</v>
      </c>
      <c r="I25" s="583">
        <v>958</v>
      </c>
      <c r="J25" s="24">
        <v>620</v>
      </c>
      <c r="K25" s="25"/>
      <c r="L25" s="553"/>
    </row>
    <row r="26" spans="2:12" s="2" customFormat="1">
      <c r="B26" s="584"/>
      <c r="C26" s="26" t="s">
        <v>73</v>
      </c>
      <c r="D26" s="27" t="s">
        <v>52</v>
      </c>
      <c r="E26" s="366" t="s">
        <v>66</v>
      </c>
      <c r="F26" s="583">
        <v>8596</v>
      </c>
      <c r="G26" s="583">
        <v>7674</v>
      </c>
      <c r="H26" s="583">
        <v>6590</v>
      </c>
      <c r="I26" s="583">
        <v>4907</v>
      </c>
      <c r="J26" s="24">
        <v>5250</v>
      </c>
      <c r="K26" s="25"/>
      <c r="L26" s="553"/>
    </row>
    <row r="27" spans="2:12" s="2" customFormat="1">
      <c r="B27" s="584"/>
      <c r="C27" s="26" t="s">
        <v>74</v>
      </c>
      <c r="D27" s="27" t="s">
        <v>52</v>
      </c>
      <c r="E27" s="366" t="s">
        <v>66</v>
      </c>
      <c r="F27" s="583">
        <v>2394</v>
      </c>
      <c r="G27" s="583">
        <v>3092</v>
      </c>
      <c r="H27" s="583">
        <v>2341</v>
      </c>
      <c r="I27" s="583" t="s">
        <v>75</v>
      </c>
      <c r="J27" s="24" t="s">
        <v>75</v>
      </c>
      <c r="K27" s="25"/>
      <c r="L27" s="553"/>
    </row>
    <row r="28" spans="2:12" s="2" customFormat="1">
      <c r="B28" s="584"/>
      <c r="C28" s="26" t="s">
        <v>76</v>
      </c>
      <c r="D28" s="27" t="s">
        <v>52</v>
      </c>
      <c r="E28" s="366" t="s">
        <v>66</v>
      </c>
      <c r="F28" s="583" t="s">
        <v>75</v>
      </c>
      <c r="G28" s="583" t="s">
        <v>75</v>
      </c>
      <c r="H28" s="583" t="s">
        <v>75</v>
      </c>
      <c r="I28" s="583" t="s">
        <v>75</v>
      </c>
      <c r="J28" s="24" t="s">
        <v>75</v>
      </c>
      <c r="K28" s="25"/>
      <c r="L28" s="553"/>
    </row>
    <row r="29" spans="2:12" s="2" customFormat="1">
      <c r="B29" s="584"/>
      <c r="C29" s="26" t="s">
        <v>77</v>
      </c>
      <c r="D29" s="27" t="s">
        <v>52</v>
      </c>
      <c r="E29" s="366" t="s">
        <v>66</v>
      </c>
      <c r="F29" s="583" t="s">
        <v>75</v>
      </c>
      <c r="G29" s="583" t="s">
        <v>75</v>
      </c>
      <c r="H29" s="583" t="s">
        <v>75</v>
      </c>
      <c r="I29" s="583" t="s">
        <v>75</v>
      </c>
      <c r="J29" s="24" t="s">
        <v>75</v>
      </c>
      <c r="K29" s="25"/>
      <c r="L29" s="553"/>
    </row>
    <row r="30" spans="2:12" s="2" customFormat="1">
      <c r="B30" s="584"/>
      <c r="C30" s="26" t="s">
        <v>78</v>
      </c>
      <c r="D30" s="27" t="s">
        <v>52</v>
      </c>
      <c r="E30" s="366" t="s">
        <v>66</v>
      </c>
      <c r="F30" s="583">
        <v>24769</v>
      </c>
      <c r="G30" s="583">
        <v>39113</v>
      </c>
      <c r="H30" s="583">
        <v>38564</v>
      </c>
      <c r="I30" s="583">
        <v>36995</v>
      </c>
      <c r="J30" s="24">
        <v>37454</v>
      </c>
      <c r="K30" s="25"/>
      <c r="L30" s="553"/>
    </row>
    <row r="31" spans="2:12" s="2" customFormat="1">
      <c r="B31" s="584"/>
      <c r="C31" s="26" t="s">
        <v>79</v>
      </c>
      <c r="D31" s="27" t="s">
        <v>52</v>
      </c>
      <c r="E31" s="366" t="s">
        <v>66</v>
      </c>
      <c r="F31" s="583" t="s">
        <v>75</v>
      </c>
      <c r="G31" s="583" t="s">
        <v>75</v>
      </c>
      <c r="H31" s="583" t="s">
        <v>75</v>
      </c>
      <c r="I31" s="583" t="s">
        <v>75</v>
      </c>
      <c r="J31" s="24" t="s">
        <v>75</v>
      </c>
      <c r="K31" s="25"/>
      <c r="L31" s="553"/>
    </row>
    <row r="32" spans="2:12" s="2" customFormat="1">
      <c r="B32" s="584"/>
      <c r="C32" s="26" t="s">
        <v>80</v>
      </c>
      <c r="D32" s="27" t="s">
        <v>52</v>
      </c>
      <c r="E32" s="366" t="s">
        <v>66</v>
      </c>
      <c r="F32" s="583">
        <v>11175</v>
      </c>
      <c r="G32" s="583">
        <v>9139</v>
      </c>
      <c r="H32" s="583">
        <v>13109</v>
      </c>
      <c r="I32" s="583">
        <v>14493</v>
      </c>
      <c r="J32" s="24">
        <v>15104</v>
      </c>
      <c r="K32" s="25"/>
      <c r="L32" s="553"/>
    </row>
    <row r="33" spans="2:12" s="2" customFormat="1">
      <c r="B33" s="584"/>
      <c r="C33" s="26" t="s">
        <v>81</v>
      </c>
      <c r="D33" s="27" t="s">
        <v>52</v>
      </c>
      <c r="E33" s="366" t="s">
        <v>66</v>
      </c>
      <c r="F33" s="583" t="s">
        <v>75</v>
      </c>
      <c r="G33" s="583" t="s">
        <v>75</v>
      </c>
      <c r="H33" s="583" t="s">
        <v>75</v>
      </c>
      <c r="I33" s="583" t="s">
        <v>75</v>
      </c>
      <c r="J33" s="24" t="s">
        <v>75</v>
      </c>
      <c r="K33" s="25"/>
      <c r="L33" s="553"/>
    </row>
    <row r="34" spans="2:12" s="2" customFormat="1">
      <c r="B34" s="584"/>
      <c r="C34" s="26" t="s">
        <v>82</v>
      </c>
      <c r="D34" s="27" t="s">
        <v>52</v>
      </c>
      <c r="E34" s="366" t="s">
        <v>66</v>
      </c>
      <c r="F34" s="583" t="s">
        <v>75</v>
      </c>
      <c r="G34" s="583" t="s">
        <v>75</v>
      </c>
      <c r="H34" s="583" t="s">
        <v>75</v>
      </c>
      <c r="I34" s="583" t="s">
        <v>75</v>
      </c>
      <c r="J34" s="24" t="s">
        <v>75</v>
      </c>
      <c r="K34" s="25"/>
      <c r="L34" s="553"/>
    </row>
    <row r="35" spans="2:12" s="2" customFormat="1">
      <c r="B35" s="584"/>
      <c r="C35" s="26" t="s">
        <v>83</v>
      </c>
      <c r="D35" s="27" t="s">
        <v>52</v>
      </c>
      <c r="E35" s="366" t="s">
        <v>53</v>
      </c>
      <c r="F35" s="583">
        <v>697345</v>
      </c>
      <c r="G35" s="583">
        <v>702360</v>
      </c>
      <c r="H35" s="583">
        <v>613860</v>
      </c>
      <c r="I35" s="583">
        <v>541327</v>
      </c>
      <c r="J35" s="24">
        <v>533385</v>
      </c>
      <c r="K35" s="25"/>
      <c r="L35" s="553"/>
    </row>
    <row r="36" spans="2:12" s="2" customFormat="1">
      <c r="B36" s="584"/>
      <c r="C36" s="26" t="s">
        <v>84</v>
      </c>
      <c r="D36" s="27" t="s">
        <v>52</v>
      </c>
      <c r="E36" s="366" t="s">
        <v>85</v>
      </c>
      <c r="F36" s="587">
        <v>26206</v>
      </c>
      <c r="G36" s="583">
        <v>34030</v>
      </c>
      <c r="H36" s="583">
        <v>32319</v>
      </c>
      <c r="I36" s="583">
        <v>29547</v>
      </c>
      <c r="J36" s="369">
        <v>33961</v>
      </c>
      <c r="K36" s="25"/>
      <c r="L36" s="553"/>
    </row>
    <row r="37" spans="2:12" s="2" customFormat="1">
      <c r="B37" s="584"/>
      <c r="C37" s="26" t="s">
        <v>86</v>
      </c>
      <c r="D37" s="27" t="s">
        <v>52</v>
      </c>
      <c r="E37" s="366" t="s">
        <v>85</v>
      </c>
      <c r="F37" s="583">
        <v>42691</v>
      </c>
      <c r="G37" s="583">
        <v>82067</v>
      </c>
      <c r="H37" s="583">
        <v>77699</v>
      </c>
      <c r="I37" s="583">
        <v>73393</v>
      </c>
      <c r="J37" s="370">
        <v>54032</v>
      </c>
      <c r="K37" s="25"/>
      <c r="L37" s="553"/>
    </row>
    <row r="38" spans="2:12" s="2" customFormat="1" ht="30.75">
      <c r="B38" s="584"/>
      <c r="C38" s="26" t="s">
        <v>87</v>
      </c>
      <c r="D38" s="27" t="s">
        <v>88</v>
      </c>
      <c r="E38" s="366" t="s">
        <v>85</v>
      </c>
      <c r="F38" s="279">
        <f>100/525219*(525129-F16)/100</f>
        <v>0.26776068649458606</v>
      </c>
      <c r="G38" s="232">
        <v>0.25</v>
      </c>
      <c r="H38" s="232">
        <v>0.28000000000000003</v>
      </c>
      <c r="I38" s="232">
        <v>0.25</v>
      </c>
      <c r="J38" s="512">
        <v>0.25</v>
      </c>
      <c r="K38" s="25"/>
      <c r="L38" s="553"/>
    </row>
    <row r="39" spans="2:12" s="2" customFormat="1" ht="60.75">
      <c r="B39" s="584"/>
      <c r="C39" s="26" t="s">
        <v>89</v>
      </c>
      <c r="D39" s="27" t="s">
        <v>88</v>
      </c>
      <c r="E39" s="366" t="s">
        <v>85</v>
      </c>
      <c r="F39" s="279">
        <f>100%-((100/32907*F30)/100)</f>
        <v>0.24730300543957218</v>
      </c>
      <c r="G39" s="232">
        <v>-0.19</v>
      </c>
      <c r="H39" s="232">
        <v>-0.17</v>
      </c>
      <c r="I39" s="232">
        <v>-0.12</v>
      </c>
      <c r="J39" s="371">
        <v>-0.14000000000000001</v>
      </c>
      <c r="K39" s="25" t="s">
        <v>90</v>
      </c>
      <c r="L39" s="553"/>
    </row>
    <row r="40" spans="2:12" s="2" customFormat="1" ht="45.75">
      <c r="B40" s="584"/>
      <c r="C40" s="527" t="s">
        <v>91</v>
      </c>
      <c r="D40" s="364" t="s">
        <v>88</v>
      </c>
      <c r="E40" s="367" t="s">
        <v>85</v>
      </c>
      <c r="F40" s="568">
        <v>0.7</v>
      </c>
      <c r="G40" s="227">
        <v>0.65</v>
      </c>
      <c r="H40" s="227">
        <v>0.57999999999999996</v>
      </c>
      <c r="I40" s="227">
        <v>0.44</v>
      </c>
      <c r="J40" s="513">
        <v>0.31</v>
      </c>
      <c r="K40" s="29" t="s">
        <v>92</v>
      </c>
      <c r="L40" s="553"/>
    </row>
    <row r="41" spans="2:12" s="2" customFormat="1">
      <c r="B41" s="584"/>
      <c r="C41" s="46"/>
      <c r="D41" s="22"/>
      <c r="E41" s="22"/>
      <c r="F41" s="22"/>
      <c r="G41" s="22"/>
      <c r="H41" s="22"/>
      <c r="I41" s="22"/>
      <c r="J41" s="22"/>
      <c r="K41" s="23"/>
      <c r="L41" s="553"/>
    </row>
    <row r="42" spans="2:12" s="2" customFormat="1" ht="25.5" customHeight="1">
      <c r="B42" s="584"/>
      <c r="C42" s="41" t="s">
        <v>93</v>
      </c>
      <c r="D42" s="40"/>
      <c r="E42" s="40"/>
      <c r="F42" s="40"/>
      <c r="G42" s="40"/>
      <c r="H42" s="40"/>
      <c r="I42" s="40"/>
      <c r="J42" s="40"/>
      <c r="K42" s="365"/>
      <c r="L42" s="553"/>
    </row>
    <row r="43" spans="2:12" s="2" customFormat="1" ht="25.5" customHeight="1">
      <c r="B43" s="584"/>
      <c r="C43" s="26" t="s">
        <v>94</v>
      </c>
      <c r="D43" s="27" t="s">
        <v>95</v>
      </c>
      <c r="E43" s="366" t="s">
        <v>20</v>
      </c>
      <c r="F43" s="583">
        <v>606.33000000000004</v>
      </c>
      <c r="G43" s="583">
        <v>622.83000000000004</v>
      </c>
      <c r="H43" s="578" t="s">
        <v>96</v>
      </c>
      <c r="I43" s="578" t="s">
        <v>96</v>
      </c>
      <c r="J43" s="579" t="s">
        <v>96</v>
      </c>
      <c r="K43" s="758" t="s">
        <v>97</v>
      </c>
      <c r="L43" s="553"/>
    </row>
    <row r="44" spans="2:12" s="2" customFormat="1" ht="25.5" customHeight="1">
      <c r="B44" s="584"/>
      <c r="C44" s="26" t="s">
        <v>98</v>
      </c>
      <c r="D44" s="27" t="s">
        <v>95</v>
      </c>
      <c r="E44" s="366" t="s">
        <v>20</v>
      </c>
      <c r="F44" s="583">
        <v>45.87</v>
      </c>
      <c r="G44" s="583">
        <v>47.05</v>
      </c>
      <c r="H44" s="578" t="s">
        <v>96</v>
      </c>
      <c r="I44" s="578" t="s">
        <v>96</v>
      </c>
      <c r="J44" s="579" t="s">
        <v>96</v>
      </c>
      <c r="K44" s="759" t="s">
        <v>99</v>
      </c>
      <c r="L44" s="553"/>
    </row>
    <row r="45" spans="2:12" s="2" customFormat="1" ht="25.5" customHeight="1">
      <c r="B45" s="584"/>
      <c r="C45" s="26" t="s">
        <v>100</v>
      </c>
      <c r="D45" s="27" t="s">
        <v>95</v>
      </c>
      <c r="E45" s="366" t="s">
        <v>20</v>
      </c>
      <c r="F45" s="583">
        <v>23.81</v>
      </c>
      <c r="G45" s="583">
        <v>24.26</v>
      </c>
      <c r="H45" s="578" t="s">
        <v>101</v>
      </c>
      <c r="I45" s="578" t="s">
        <v>101</v>
      </c>
      <c r="J45" s="579" t="s">
        <v>101</v>
      </c>
      <c r="K45" s="758" t="s">
        <v>102</v>
      </c>
      <c r="L45" s="553"/>
    </row>
    <row r="46" spans="2:12" s="2" customFormat="1" ht="30.75" customHeight="1">
      <c r="B46" s="584"/>
      <c r="C46" s="26" t="s">
        <v>103</v>
      </c>
      <c r="D46" s="27" t="s">
        <v>95</v>
      </c>
      <c r="E46" s="366" t="s">
        <v>20</v>
      </c>
      <c r="F46" s="583">
        <v>70.430000000000007</v>
      </c>
      <c r="G46" s="583">
        <v>65.44</v>
      </c>
      <c r="H46" s="578" t="s">
        <v>101</v>
      </c>
      <c r="I46" s="578" t="s">
        <v>101</v>
      </c>
      <c r="J46" s="579" t="s">
        <v>101</v>
      </c>
      <c r="K46" s="760" t="s">
        <v>104</v>
      </c>
      <c r="L46" s="553"/>
    </row>
    <row r="47" spans="2:12" s="2" customFormat="1" ht="33.75" customHeight="1">
      <c r="B47" s="584"/>
      <c r="C47" s="31" t="s">
        <v>105</v>
      </c>
      <c r="D47" s="364" t="s">
        <v>95</v>
      </c>
      <c r="E47" s="367" t="s">
        <v>20</v>
      </c>
      <c r="F47" s="757">
        <v>263.14999999999998</v>
      </c>
      <c r="G47" s="757">
        <v>252.45</v>
      </c>
      <c r="H47" s="605" t="s">
        <v>101</v>
      </c>
      <c r="I47" s="605" t="s">
        <v>101</v>
      </c>
      <c r="J47" s="606" t="s">
        <v>101</v>
      </c>
      <c r="K47" s="761" t="s">
        <v>106</v>
      </c>
      <c r="L47" s="553"/>
    </row>
    <row r="48" spans="2:12" s="2" customFormat="1">
      <c r="B48" s="584"/>
      <c r="C48" s="46"/>
      <c r="D48" s="22"/>
      <c r="E48" s="22"/>
      <c r="F48" s="22"/>
      <c r="G48" s="22"/>
      <c r="H48" s="22"/>
      <c r="I48" s="22"/>
      <c r="J48" s="22"/>
      <c r="K48" s="23"/>
      <c r="L48" s="553"/>
    </row>
    <row r="49" spans="1:12" s="2" customFormat="1" ht="18.75">
      <c r="B49" s="584"/>
      <c r="C49" s="41" t="s">
        <v>107</v>
      </c>
      <c r="D49" s="40"/>
      <c r="E49" s="40"/>
      <c r="F49" s="40"/>
      <c r="G49" s="40"/>
      <c r="H49" s="40"/>
      <c r="I49" s="40"/>
      <c r="J49" s="40"/>
      <c r="K49" s="365"/>
      <c r="L49" s="553"/>
    </row>
    <row r="50" spans="1:12" s="2" customFormat="1">
      <c r="B50" s="584"/>
      <c r="C50" s="68" t="s">
        <v>108</v>
      </c>
      <c r="D50" s="69"/>
      <c r="E50" s="69"/>
      <c r="F50" s="401"/>
      <c r="G50" s="401"/>
      <c r="H50" s="401"/>
      <c r="I50" s="401"/>
      <c r="J50" s="401"/>
      <c r="K50" s="70"/>
      <c r="L50" s="553"/>
    </row>
    <row r="51" spans="1:12" s="2" customFormat="1">
      <c r="B51" s="584"/>
      <c r="C51" s="26" t="s">
        <v>109</v>
      </c>
      <c r="D51" s="27" t="s">
        <v>110</v>
      </c>
      <c r="E51" s="27" t="s">
        <v>85</v>
      </c>
      <c r="F51" s="574">
        <v>2499</v>
      </c>
      <c r="G51" s="213">
        <v>2488</v>
      </c>
      <c r="H51" s="213">
        <v>2144</v>
      </c>
      <c r="I51" s="213">
        <v>2160</v>
      </c>
      <c r="J51" s="214">
        <v>2198</v>
      </c>
      <c r="K51" s="25"/>
      <c r="L51" s="553"/>
    </row>
    <row r="52" spans="1:12" s="252" customFormat="1">
      <c r="A52" s="2"/>
      <c r="B52" s="584"/>
      <c r="C52" s="283" t="s">
        <v>111</v>
      </c>
      <c r="D52" s="588" t="s">
        <v>110</v>
      </c>
      <c r="E52" s="588" t="s">
        <v>85</v>
      </c>
      <c r="F52" s="569">
        <v>1056</v>
      </c>
      <c r="G52" s="589">
        <v>1009</v>
      </c>
      <c r="H52" s="589">
        <v>983</v>
      </c>
      <c r="I52" s="590">
        <v>976</v>
      </c>
      <c r="J52" s="377">
        <v>964</v>
      </c>
      <c r="K52" s="428"/>
      <c r="L52" s="591"/>
    </row>
    <row r="53" spans="1:12" s="252" customFormat="1">
      <c r="B53" s="584"/>
      <c r="C53" s="283" t="s">
        <v>112</v>
      </c>
      <c r="D53" s="588" t="s">
        <v>110</v>
      </c>
      <c r="E53" s="588" t="s">
        <v>85</v>
      </c>
      <c r="F53" s="569">
        <v>289</v>
      </c>
      <c r="G53" s="589">
        <v>303</v>
      </c>
      <c r="H53" s="589">
        <v>241</v>
      </c>
      <c r="I53" s="590">
        <v>233</v>
      </c>
      <c r="J53" s="377">
        <v>208</v>
      </c>
      <c r="K53" s="428"/>
      <c r="L53" s="591"/>
    </row>
    <row r="54" spans="1:12" s="252" customFormat="1">
      <c r="B54" s="584"/>
      <c r="C54" s="283" t="s">
        <v>113</v>
      </c>
      <c r="D54" s="588" t="s">
        <v>110</v>
      </c>
      <c r="E54" s="588" t="s">
        <v>85</v>
      </c>
      <c r="F54" s="569">
        <v>1008</v>
      </c>
      <c r="G54" s="589">
        <v>1041</v>
      </c>
      <c r="H54" s="589">
        <v>799</v>
      </c>
      <c r="I54" s="590">
        <v>843</v>
      </c>
      <c r="J54" s="377">
        <v>921</v>
      </c>
      <c r="K54" s="428"/>
      <c r="L54" s="591"/>
    </row>
    <row r="55" spans="1:12" s="252" customFormat="1">
      <c r="B55" s="584"/>
      <c r="C55" s="283" t="s">
        <v>114</v>
      </c>
      <c r="D55" s="588" t="s">
        <v>110</v>
      </c>
      <c r="E55" s="588" t="s">
        <v>85</v>
      </c>
      <c r="F55" s="569">
        <v>146</v>
      </c>
      <c r="G55" s="589">
        <v>136</v>
      </c>
      <c r="H55" s="589">
        <v>121</v>
      </c>
      <c r="I55" s="592">
        <v>107</v>
      </c>
      <c r="J55" s="377">
        <v>104</v>
      </c>
      <c r="K55" s="428"/>
      <c r="L55" s="591"/>
    </row>
    <row r="56" spans="1:12" s="2" customFormat="1">
      <c r="A56" s="252"/>
      <c r="B56" s="584"/>
      <c r="C56" s="26" t="s">
        <v>115</v>
      </c>
      <c r="D56" s="27" t="s">
        <v>110</v>
      </c>
      <c r="E56" s="27" t="s">
        <v>85</v>
      </c>
      <c r="F56" s="570">
        <v>1253</v>
      </c>
      <c r="G56" s="211">
        <v>1196</v>
      </c>
      <c r="H56" s="211">
        <v>1131</v>
      </c>
      <c r="I56" s="211">
        <v>1116</v>
      </c>
      <c r="J56" s="215">
        <v>1064</v>
      </c>
      <c r="K56" s="25"/>
      <c r="L56" s="553"/>
    </row>
    <row r="57" spans="1:12" s="252" customFormat="1">
      <c r="A57" s="2"/>
      <c r="B57" s="584"/>
      <c r="C57" s="283" t="s">
        <v>111</v>
      </c>
      <c r="D57" s="588" t="s">
        <v>110</v>
      </c>
      <c r="E57" s="588" t="s">
        <v>85</v>
      </c>
      <c r="F57" s="569">
        <v>818</v>
      </c>
      <c r="G57" s="589">
        <v>757</v>
      </c>
      <c r="H57" s="589">
        <v>769</v>
      </c>
      <c r="I57" s="592">
        <v>775</v>
      </c>
      <c r="J57" s="215">
        <v>752</v>
      </c>
      <c r="K57" s="428"/>
      <c r="L57" s="591"/>
    </row>
    <row r="58" spans="1:12" s="252" customFormat="1">
      <c r="B58" s="584"/>
      <c r="C58" s="283" t="s">
        <v>112</v>
      </c>
      <c r="D58" s="588" t="s">
        <v>110</v>
      </c>
      <c r="E58" s="588" t="s">
        <v>85</v>
      </c>
      <c r="F58" s="569">
        <v>289</v>
      </c>
      <c r="G58" s="589">
        <v>303</v>
      </c>
      <c r="H58" s="589">
        <v>241</v>
      </c>
      <c r="I58" s="592">
        <v>233</v>
      </c>
      <c r="J58" s="215">
        <v>208</v>
      </c>
      <c r="K58" s="428"/>
      <c r="L58" s="591"/>
    </row>
    <row r="59" spans="1:12" s="252" customFormat="1">
      <c r="B59" s="584"/>
      <c r="C59" s="283" t="s">
        <v>113</v>
      </c>
      <c r="D59" s="588" t="s">
        <v>110</v>
      </c>
      <c r="E59" s="588" t="s">
        <v>85</v>
      </c>
      <c r="F59" s="569">
        <v>0</v>
      </c>
      <c r="G59" s="589">
        <v>0</v>
      </c>
      <c r="H59" s="589">
        <v>0</v>
      </c>
      <c r="I59" s="592">
        <v>0</v>
      </c>
      <c r="J59" s="377">
        <v>0</v>
      </c>
      <c r="K59" s="428"/>
      <c r="L59" s="591"/>
    </row>
    <row r="60" spans="1:12" s="252" customFormat="1">
      <c r="B60" s="584"/>
      <c r="C60" s="283" t="s">
        <v>114</v>
      </c>
      <c r="D60" s="588" t="s">
        <v>110</v>
      </c>
      <c r="E60" s="588" t="s">
        <v>85</v>
      </c>
      <c r="F60" s="569">
        <v>146</v>
      </c>
      <c r="G60" s="589">
        <v>135</v>
      </c>
      <c r="H60" s="589">
        <v>121</v>
      </c>
      <c r="I60" s="592">
        <v>107</v>
      </c>
      <c r="J60" s="215">
        <v>104</v>
      </c>
      <c r="K60" s="428"/>
      <c r="L60" s="591"/>
    </row>
    <row r="61" spans="1:12" s="2" customFormat="1">
      <c r="A61" s="252"/>
      <c r="B61" s="584"/>
      <c r="C61" s="26" t="s">
        <v>116</v>
      </c>
      <c r="D61" s="27" t="s">
        <v>117</v>
      </c>
      <c r="E61" s="27" t="s">
        <v>85</v>
      </c>
      <c r="F61" s="571">
        <f>SUM(F56/F51)</f>
        <v>0.50140056022408963</v>
      </c>
      <c r="G61" s="593">
        <v>0.48</v>
      </c>
      <c r="H61" s="593">
        <v>0.53</v>
      </c>
      <c r="I61" s="593">
        <v>0.52</v>
      </c>
      <c r="J61" s="259">
        <v>0.48</v>
      </c>
      <c r="K61" s="25"/>
      <c r="L61" s="553"/>
    </row>
    <row r="62" spans="1:12" s="252" customFormat="1">
      <c r="A62" s="2"/>
      <c r="B62" s="584"/>
      <c r="C62" s="283" t="s">
        <v>111</v>
      </c>
      <c r="D62" s="27" t="s">
        <v>117</v>
      </c>
      <c r="E62" s="27" t="s">
        <v>85</v>
      </c>
      <c r="F62" s="571">
        <f>SUM(F57/F52)</f>
        <v>0.77462121212121215</v>
      </c>
      <c r="G62" s="593">
        <v>0.75</v>
      </c>
      <c r="H62" s="593">
        <v>0.78</v>
      </c>
      <c r="I62" s="593">
        <v>0.79</v>
      </c>
      <c r="J62" s="259">
        <v>0.78</v>
      </c>
      <c r="K62" s="428"/>
      <c r="L62" s="591"/>
    </row>
    <row r="63" spans="1:12" s="252" customFormat="1">
      <c r="B63" s="584"/>
      <c r="C63" s="283" t="s">
        <v>112</v>
      </c>
      <c r="D63" s="27" t="s">
        <v>117</v>
      </c>
      <c r="E63" s="27" t="s">
        <v>85</v>
      </c>
      <c r="F63" s="571">
        <f>SUM(F58/F53)</f>
        <v>1</v>
      </c>
      <c r="G63" s="593">
        <v>1</v>
      </c>
      <c r="H63" s="593">
        <v>1</v>
      </c>
      <c r="I63" s="593">
        <v>1</v>
      </c>
      <c r="J63" s="259">
        <v>1</v>
      </c>
      <c r="K63" s="428"/>
      <c r="L63" s="591"/>
    </row>
    <row r="64" spans="1:12" s="252" customFormat="1">
      <c r="B64" s="584"/>
      <c r="C64" s="283" t="s">
        <v>113</v>
      </c>
      <c r="D64" s="27" t="s">
        <v>117</v>
      </c>
      <c r="E64" s="27" t="s">
        <v>85</v>
      </c>
      <c r="F64" s="571">
        <f>SUM(F59/F54)</f>
        <v>0</v>
      </c>
      <c r="G64" s="593">
        <v>0</v>
      </c>
      <c r="H64" s="593">
        <v>0</v>
      </c>
      <c r="I64" s="593">
        <v>0</v>
      </c>
      <c r="J64" s="259">
        <v>0</v>
      </c>
      <c r="K64" s="428"/>
      <c r="L64" s="591"/>
    </row>
    <row r="65" spans="1:16" s="252" customFormat="1">
      <c r="B65" s="584"/>
      <c r="C65" s="283" t="s">
        <v>114</v>
      </c>
      <c r="D65" s="27" t="s">
        <v>117</v>
      </c>
      <c r="E65" s="27" t="s">
        <v>85</v>
      </c>
      <c r="F65" s="571">
        <f>SUM(F60/F55)</f>
        <v>1</v>
      </c>
      <c r="G65" s="593">
        <v>0.99</v>
      </c>
      <c r="H65" s="593">
        <v>1</v>
      </c>
      <c r="I65" s="593">
        <v>1</v>
      </c>
      <c r="J65" s="259">
        <v>1</v>
      </c>
      <c r="K65" s="428"/>
      <c r="L65" s="591"/>
    </row>
    <row r="66" spans="1:16" s="2" customFormat="1" ht="30.75">
      <c r="A66" s="252"/>
      <c r="B66" s="584"/>
      <c r="C66" s="26" t="s">
        <v>118</v>
      </c>
      <c r="D66" s="27" t="s">
        <v>110</v>
      </c>
      <c r="E66" s="27" t="s">
        <v>59</v>
      </c>
      <c r="F66" s="570">
        <v>2064</v>
      </c>
      <c r="G66" s="211">
        <v>2050</v>
      </c>
      <c r="H66" s="211">
        <v>1782</v>
      </c>
      <c r="I66" s="211">
        <v>1819</v>
      </c>
      <c r="J66" s="215">
        <v>1885</v>
      </c>
      <c r="K66" s="25" t="s">
        <v>119</v>
      </c>
      <c r="L66" s="553"/>
      <c r="N66" s="575"/>
    </row>
    <row r="67" spans="1:16" s="2" customFormat="1">
      <c r="B67" s="584"/>
      <c r="C67" s="26" t="s">
        <v>120</v>
      </c>
      <c r="D67" s="27" t="s">
        <v>121</v>
      </c>
      <c r="E67" s="27" t="s">
        <v>85</v>
      </c>
      <c r="F67" s="582">
        <v>0.87</v>
      </c>
      <c r="G67" s="279">
        <v>0.82</v>
      </c>
      <c r="H67" s="279">
        <v>0.83</v>
      </c>
      <c r="I67" s="279">
        <v>0.84</v>
      </c>
      <c r="J67" s="259">
        <v>0.86</v>
      </c>
      <c r="K67" s="25"/>
      <c r="L67" s="553"/>
    </row>
    <row r="68" spans="1:16" s="2" customFormat="1">
      <c r="B68" s="584"/>
      <c r="C68" s="26" t="s">
        <v>122</v>
      </c>
      <c r="D68" s="27" t="s">
        <v>123</v>
      </c>
      <c r="E68" s="27" t="s">
        <v>59</v>
      </c>
      <c r="F68" s="572">
        <v>0.44</v>
      </c>
      <c r="G68" s="20">
        <v>0.49</v>
      </c>
      <c r="H68" s="20">
        <v>0.48</v>
      </c>
      <c r="I68" s="20">
        <v>0.52</v>
      </c>
      <c r="J68" s="378">
        <v>0.55000000000000004</v>
      </c>
      <c r="K68" s="25"/>
      <c r="L68" s="553"/>
    </row>
    <row r="69" spans="1:16" s="2" customFormat="1">
      <c r="B69" s="584"/>
      <c r="C69" s="26" t="s">
        <v>124</v>
      </c>
      <c r="D69" s="27" t="s">
        <v>125</v>
      </c>
      <c r="E69" s="27" t="s">
        <v>85</v>
      </c>
      <c r="F69" s="570">
        <v>28</v>
      </c>
      <c r="G69" s="232">
        <v>0.28000000000000003</v>
      </c>
      <c r="H69" s="232">
        <v>0.26</v>
      </c>
      <c r="I69" s="232">
        <v>0.36</v>
      </c>
      <c r="J69" s="259">
        <v>0.17</v>
      </c>
      <c r="K69" s="429"/>
      <c r="L69" s="553"/>
    </row>
    <row r="70" spans="1:16" s="2" customFormat="1" ht="30.75">
      <c r="B70" s="584"/>
      <c r="C70" s="26" t="s">
        <v>126</v>
      </c>
      <c r="D70" s="27" t="s">
        <v>117</v>
      </c>
      <c r="E70" s="27"/>
      <c r="F70" s="573">
        <v>97.9</v>
      </c>
      <c r="G70" s="36">
        <v>97.2</v>
      </c>
      <c r="H70" s="576" t="s">
        <v>96</v>
      </c>
      <c r="I70" s="576" t="s">
        <v>96</v>
      </c>
      <c r="J70" s="577" t="s">
        <v>96</v>
      </c>
      <c r="K70" s="25" t="s">
        <v>127</v>
      </c>
      <c r="L70" s="553"/>
    </row>
    <row r="71" spans="1:16" s="30" customFormat="1">
      <c r="A71" s="2"/>
      <c r="B71" s="584"/>
      <c r="C71" s="68" t="s">
        <v>128</v>
      </c>
      <c r="D71" s="69"/>
      <c r="E71" s="69"/>
      <c r="F71" s="66"/>
      <c r="G71" s="66"/>
      <c r="H71" s="66"/>
      <c r="I71" s="66"/>
      <c r="J71" s="66"/>
      <c r="K71" s="70"/>
      <c r="L71" s="553"/>
      <c r="M71" s="2"/>
      <c r="N71" s="2"/>
      <c r="O71" s="2"/>
      <c r="P71" s="2"/>
    </row>
    <row r="72" spans="1:16" s="2" customFormat="1">
      <c r="B72" s="584"/>
      <c r="C72" s="26" t="s">
        <v>129</v>
      </c>
      <c r="D72" s="27" t="s">
        <v>110</v>
      </c>
      <c r="E72" s="366" t="s">
        <v>85</v>
      </c>
      <c r="F72" s="583">
        <v>1919</v>
      </c>
      <c r="G72" s="583">
        <v>1953</v>
      </c>
      <c r="H72" s="583">
        <v>1619</v>
      </c>
      <c r="I72" s="583">
        <v>1599</v>
      </c>
      <c r="J72" s="215">
        <v>1630</v>
      </c>
      <c r="K72" s="25"/>
      <c r="L72" s="553"/>
    </row>
    <row r="73" spans="1:16" s="2" customFormat="1">
      <c r="B73" s="584"/>
      <c r="C73" s="26" t="s">
        <v>130</v>
      </c>
      <c r="D73" s="27" t="s">
        <v>110</v>
      </c>
      <c r="E73" s="366"/>
      <c r="F73" s="583">
        <v>1863</v>
      </c>
      <c r="G73" s="583">
        <v>1888</v>
      </c>
      <c r="H73" s="583">
        <v>1556</v>
      </c>
      <c r="I73" s="583">
        <v>1552</v>
      </c>
      <c r="J73" s="215">
        <v>1587</v>
      </c>
      <c r="K73" s="25"/>
      <c r="L73" s="553"/>
    </row>
    <row r="74" spans="1:16" s="2" customFormat="1">
      <c r="B74" s="584"/>
      <c r="C74" s="283" t="s">
        <v>131</v>
      </c>
      <c r="D74" s="27" t="s">
        <v>110</v>
      </c>
      <c r="E74" s="366"/>
      <c r="F74" s="583">
        <v>14</v>
      </c>
      <c r="G74" s="583">
        <v>14</v>
      </c>
      <c r="H74" s="578" t="s">
        <v>96</v>
      </c>
      <c r="I74" s="578" t="s">
        <v>96</v>
      </c>
      <c r="J74" s="579" t="s">
        <v>96</v>
      </c>
      <c r="K74" s="25"/>
      <c r="L74" s="553"/>
    </row>
    <row r="75" spans="1:16" s="252" customFormat="1">
      <c r="A75" s="2"/>
      <c r="B75" s="584"/>
      <c r="C75" s="283" t="s">
        <v>132</v>
      </c>
      <c r="D75" s="27" t="s">
        <v>110</v>
      </c>
      <c r="E75" s="366"/>
      <c r="F75" s="583">
        <v>311</v>
      </c>
      <c r="G75" s="20">
        <v>312</v>
      </c>
      <c r="H75" s="578" t="s">
        <v>96</v>
      </c>
      <c r="I75" s="578" t="s">
        <v>96</v>
      </c>
      <c r="J75" s="579" t="s">
        <v>96</v>
      </c>
      <c r="K75" s="428"/>
      <c r="L75" s="553"/>
    </row>
    <row r="76" spans="1:16" s="252" customFormat="1">
      <c r="B76" s="584"/>
      <c r="C76" s="283" t="s">
        <v>133</v>
      </c>
      <c r="D76" s="27" t="s">
        <v>110</v>
      </c>
      <c r="E76" s="366"/>
      <c r="F76" s="583">
        <v>73</v>
      </c>
      <c r="G76" s="20">
        <v>75</v>
      </c>
      <c r="H76" s="578" t="s">
        <v>101</v>
      </c>
      <c r="I76" s="578" t="s">
        <v>101</v>
      </c>
      <c r="J76" s="579" t="s">
        <v>101</v>
      </c>
      <c r="K76" s="428"/>
      <c r="L76" s="553"/>
    </row>
    <row r="77" spans="1:16" s="252" customFormat="1">
      <c r="B77" s="584"/>
      <c r="C77" s="283" t="s">
        <v>134</v>
      </c>
      <c r="D77" s="27" t="s">
        <v>110</v>
      </c>
      <c r="E77" s="366"/>
      <c r="F77" s="583">
        <v>433</v>
      </c>
      <c r="G77" s="20">
        <v>421</v>
      </c>
      <c r="H77" s="578" t="s">
        <v>101</v>
      </c>
      <c r="I77" s="578" t="s">
        <v>101</v>
      </c>
      <c r="J77" s="579" t="s">
        <v>101</v>
      </c>
      <c r="K77" s="428"/>
      <c r="L77" s="553"/>
    </row>
    <row r="78" spans="1:16" s="252" customFormat="1">
      <c r="B78" s="584"/>
      <c r="C78" s="283" t="s">
        <v>135</v>
      </c>
      <c r="D78" s="27" t="s">
        <v>110</v>
      </c>
      <c r="E78" s="366"/>
      <c r="F78" s="583">
        <v>20</v>
      </c>
      <c r="G78" s="20">
        <v>17</v>
      </c>
      <c r="H78" s="578" t="s">
        <v>101</v>
      </c>
      <c r="I78" s="578" t="s">
        <v>101</v>
      </c>
      <c r="J78" s="579" t="s">
        <v>101</v>
      </c>
      <c r="K78" s="428"/>
      <c r="L78" s="553"/>
    </row>
    <row r="79" spans="1:16" s="252" customFormat="1">
      <c r="B79" s="584"/>
      <c r="C79" s="283" t="s">
        <v>136</v>
      </c>
      <c r="D79" s="27" t="s">
        <v>110</v>
      </c>
      <c r="E79" s="366"/>
      <c r="F79" s="583">
        <v>4</v>
      </c>
      <c r="G79" s="20">
        <v>7</v>
      </c>
      <c r="H79" s="578" t="s">
        <v>101</v>
      </c>
      <c r="I79" s="578" t="s">
        <v>101</v>
      </c>
      <c r="J79" s="579" t="s">
        <v>101</v>
      </c>
      <c r="K79" s="428"/>
      <c r="L79" s="553"/>
    </row>
    <row r="80" spans="1:16" s="252" customFormat="1">
      <c r="B80" s="584"/>
      <c r="C80" s="283" t="s">
        <v>137</v>
      </c>
      <c r="D80" s="27" t="s">
        <v>110</v>
      </c>
      <c r="E80" s="366"/>
      <c r="F80" s="583">
        <v>1008</v>
      </c>
      <c r="G80" s="211">
        <v>1041</v>
      </c>
      <c r="H80" s="578" t="s">
        <v>101</v>
      </c>
      <c r="I80" s="578" t="s">
        <v>101</v>
      </c>
      <c r="J80" s="579" t="s">
        <v>101</v>
      </c>
      <c r="K80" s="428"/>
      <c r="L80" s="553"/>
    </row>
    <row r="81" spans="1:12" s="252" customFormat="1">
      <c r="B81" s="584"/>
      <c r="C81" s="26" t="s">
        <v>138</v>
      </c>
      <c r="D81" s="27" t="s">
        <v>110</v>
      </c>
      <c r="E81" s="366"/>
      <c r="F81" s="583">
        <v>56</v>
      </c>
      <c r="G81" s="344">
        <v>65</v>
      </c>
      <c r="H81" s="344">
        <v>63</v>
      </c>
      <c r="I81" s="275">
        <v>48</v>
      </c>
      <c r="J81" s="24">
        <v>43</v>
      </c>
      <c r="K81" s="428"/>
      <c r="L81" s="553"/>
    </row>
    <row r="82" spans="1:12" s="2" customFormat="1" ht="26.25" customHeight="1">
      <c r="A82" s="252"/>
      <c r="B82" s="584"/>
      <c r="C82" s="26" t="s">
        <v>139</v>
      </c>
      <c r="D82" s="27" t="s">
        <v>110</v>
      </c>
      <c r="E82" s="366" t="s">
        <v>85</v>
      </c>
      <c r="F82" s="583">
        <v>673</v>
      </c>
      <c r="G82" s="20">
        <v>660</v>
      </c>
      <c r="H82" s="20">
        <v>606</v>
      </c>
      <c r="I82" s="20">
        <v>556</v>
      </c>
      <c r="J82" s="24">
        <v>496</v>
      </c>
      <c r="K82" s="25"/>
      <c r="L82" s="553"/>
    </row>
    <row r="83" spans="1:12" s="2" customFormat="1">
      <c r="B83" s="584"/>
      <c r="C83" s="31" t="s">
        <v>140</v>
      </c>
      <c r="D83" s="364" t="s">
        <v>117</v>
      </c>
      <c r="E83" s="367" t="s">
        <v>59</v>
      </c>
      <c r="F83" s="430">
        <v>0.97</v>
      </c>
      <c r="G83" s="430">
        <v>0.97</v>
      </c>
      <c r="H83" s="430">
        <v>0.96</v>
      </c>
      <c r="I83" s="430">
        <v>0.97</v>
      </c>
      <c r="J83" s="368">
        <v>97</v>
      </c>
      <c r="K83" s="29"/>
      <c r="L83" s="553"/>
    </row>
    <row r="84" spans="1:12" s="2" customFormat="1">
      <c r="B84" s="584"/>
      <c r="C84" s="46"/>
      <c r="D84" s="22"/>
      <c r="E84" s="22"/>
      <c r="F84" s="22"/>
      <c r="G84" s="22"/>
      <c r="H84" s="22"/>
      <c r="I84" s="22"/>
      <c r="J84" s="22"/>
      <c r="K84" s="23"/>
      <c r="L84" s="553"/>
    </row>
    <row r="85" spans="1:12" s="2" customFormat="1" ht="18.75">
      <c r="B85" s="584"/>
      <c r="C85" s="41" t="s">
        <v>141</v>
      </c>
      <c r="D85" s="40"/>
      <c r="E85" s="40"/>
      <c r="F85" s="40" t="s">
        <v>0</v>
      </c>
      <c r="G85" s="40" t="s">
        <v>0</v>
      </c>
      <c r="H85" s="40" t="s">
        <v>0</v>
      </c>
      <c r="I85" s="40"/>
      <c r="J85" s="40"/>
      <c r="K85" s="365"/>
      <c r="L85" s="553"/>
    </row>
    <row r="86" spans="1:12" s="2" customFormat="1" ht="30.75">
      <c r="B86" s="584"/>
      <c r="C86" s="32" t="s">
        <v>142</v>
      </c>
      <c r="D86" s="33" t="s">
        <v>143</v>
      </c>
      <c r="E86" s="375" t="s">
        <v>20</v>
      </c>
      <c r="F86" s="344">
        <v>20499.772534</v>
      </c>
      <c r="G86" s="344">
        <v>20514</v>
      </c>
      <c r="H86" s="276">
        <v>20518</v>
      </c>
      <c r="I86" s="594">
        <v>20526</v>
      </c>
      <c r="J86" s="379">
        <v>20537</v>
      </c>
      <c r="K86" s="25" t="s">
        <v>144</v>
      </c>
      <c r="L86" s="553"/>
    </row>
    <row r="87" spans="1:12" s="2" customFormat="1">
      <c r="B87" s="584"/>
      <c r="C87" s="32" t="s">
        <v>145</v>
      </c>
      <c r="D87" s="33" t="s">
        <v>146</v>
      </c>
      <c r="E87" s="375" t="s">
        <v>20</v>
      </c>
      <c r="F87" s="276">
        <v>214</v>
      </c>
      <c r="G87" s="595">
        <v>73</v>
      </c>
      <c r="H87" s="595">
        <v>76</v>
      </c>
      <c r="I87" s="595">
        <v>62</v>
      </c>
      <c r="J87" s="34">
        <v>0</v>
      </c>
      <c r="K87" s="239"/>
      <c r="L87" s="553"/>
    </row>
    <row r="88" spans="1:12" s="2" customFormat="1">
      <c r="B88" s="584"/>
      <c r="C88" s="32" t="s">
        <v>147</v>
      </c>
      <c r="D88" s="33" t="s">
        <v>148</v>
      </c>
      <c r="E88" s="375" t="s">
        <v>20</v>
      </c>
      <c r="F88" s="595">
        <v>0</v>
      </c>
      <c r="G88" s="595">
        <v>5</v>
      </c>
      <c r="H88" s="595">
        <v>39</v>
      </c>
      <c r="I88" s="596">
        <v>337</v>
      </c>
      <c r="J88" s="34">
        <v>11</v>
      </c>
      <c r="K88" s="239"/>
      <c r="L88" s="553"/>
    </row>
    <row r="89" spans="1:12" s="2" customFormat="1">
      <c r="B89" s="584"/>
      <c r="C89" s="32" t="s">
        <v>149</v>
      </c>
      <c r="D89" s="33" t="s">
        <v>148</v>
      </c>
      <c r="E89" s="375" t="s">
        <v>20</v>
      </c>
      <c r="F89" s="595">
        <v>0</v>
      </c>
      <c r="G89" s="595">
        <v>17</v>
      </c>
      <c r="H89" s="595">
        <v>20</v>
      </c>
      <c r="I89" s="596">
        <v>18</v>
      </c>
      <c r="J89" s="34">
        <v>21</v>
      </c>
      <c r="K89" s="239"/>
      <c r="L89" s="553"/>
    </row>
    <row r="90" spans="1:12" s="2" customFormat="1">
      <c r="B90" s="584"/>
      <c r="C90" s="32" t="s">
        <v>150</v>
      </c>
      <c r="D90" s="33" t="s">
        <v>148</v>
      </c>
      <c r="E90" s="375" t="s">
        <v>20</v>
      </c>
      <c r="F90" s="580">
        <v>4.79</v>
      </c>
      <c r="G90" s="595">
        <v>0</v>
      </c>
      <c r="H90" s="595">
        <v>11</v>
      </c>
      <c r="I90" s="272">
        <v>19</v>
      </c>
      <c r="J90" s="34">
        <v>1</v>
      </c>
      <c r="K90" s="239"/>
      <c r="L90" s="553"/>
    </row>
    <row r="91" spans="1:12" s="2" customFormat="1">
      <c r="B91" s="584"/>
      <c r="C91" s="32" t="s">
        <v>151</v>
      </c>
      <c r="D91" s="33" t="s">
        <v>148</v>
      </c>
      <c r="E91" s="375" t="s">
        <v>20</v>
      </c>
      <c r="F91" s="276">
        <v>0.99</v>
      </c>
      <c r="G91" s="595">
        <v>0</v>
      </c>
      <c r="H91" s="595">
        <v>7</v>
      </c>
      <c r="I91" s="272">
        <v>0</v>
      </c>
      <c r="J91" s="34">
        <v>0</v>
      </c>
      <c r="K91" s="239"/>
      <c r="L91" s="553"/>
    </row>
    <row r="92" spans="1:12" s="2" customFormat="1">
      <c r="B92" s="584"/>
      <c r="C92" s="32" t="s">
        <v>152</v>
      </c>
      <c r="D92" s="33" t="s">
        <v>148</v>
      </c>
      <c r="E92" s="375" t="s">
        <v>20</v>
      </c>
      <c r="F92" s="276">
        <v>400</v>
      </c>
      <c r="G92" s="595">
        <v>383</v>
      </c>
      <c r="H92" s="595">
        <v>346</v>
      </c>
      <c r="I92" s="596">
        <v>9</v>
      </c>
      <c r="J92" s="34">
        <v>1</v>
      </c>
      <c r="K92" s="239"/>
      <c r="L92" s="553"/>
    </row>
    <row r="93" spans="1:12" s="2" customFormat="1">
      <c r="B93" s="584"/>
      <c r="C93" s="32" t="s">
        <v>153</v>
      </c>
      <c r="D93" s="33" t="s">
        <v>148</v>
      </c>
      <c r="E93" s="375" t="s">
        <v>20</v>
      </c>
      <c r="F93" s="276">
        <v>33.1</v>
      </c>
      <c r="G93" s="595">
        <v>60</v>
      </c>
      <c r="H93" s="595">
        <v>40</v>
      </c>
      <c r="I93" s="596">
        <v>22</v>
      </c>
      <c r="J93" s="34">
        <v>1</v>
      </c>
      <c r="K93" s="239"/>
      <c r="L93" s="553"/>
    </row>
    <row r="94" spans="1:12" s="2" customFormat="1">
      <c r="B94" s="584"/>
      <c r="C94" s="32" t="s">
        <v>154</v>
      </c>
      <c r="D94" s="33" t="s">
        <v>148</v>
      </c>
      <c r="E94" s="375" t="s">
        <v>20</v>
      </c>
      <c r="F94" s="595">
        <v>0</v>
      </c>
      <c r="G94" s="595">
        <v>31</v>
      </c>
      <c r="H94" s="595">
        <v>20</v>
      </c>
      <c r="I94" s="596">
        <v>1</v>
      </c>
      <c r="J94" s="34">
        <v>0</v>
      </c>
      <c r="K94" s="239"/>
      <c r="L94" s="553"/>
    </row>
    <row r="95" spans="1:12" s="2" customFormat="1">
      <c r="B95" s="584"/>
      <c r="C95" s="32" t="s">
        <v>155</v>
      </c>
      <c r="D95" s="33" t="s">
        <v>148</v>
      </c>
      <c r="E95" s="375" t="s">
        <v>20</v>
      </c>
      <c r="F95" s="276">
        <v>4.25</v>
      </c>
      <c r="G95" s="595">
        <v>7</v>
      </c>
      <c r="H95" s="595">
        <v>0</v>
      </c>
      <c r="I95" s="272">
        <v>0</v>
      </c>
      <c r="J95" s="34">
        <v>0</v>
      </c>
      <c r="K95" s="239"/>
      <c r="L95" s="553"/>
    </row>
    <row r="96" spans="1:12" s="2" customFormat="1">
      <c r="B96" s="584"/>
      <c r="C96" s="32" t="s">
        <v>156</v>
      </c>
      <c r="D96" s="33" t="s">
        <v>146</v>
      </c>
      <c r="E96" s="375" t="s">
        <v>157</v>
      </c>
      <c r="F96" s="276">
        <v>75</v>
      </c>
      <c r="G96" s="595">
        <v>38</v>
      </c>
      <c r="H96" s="595">
        <v>38</v>
      </c>
      <c r="I96" s="272">
        <v>38</v>
      </c>
      <c r="J96" s="34">
        <v>38</v>
      </c>
      <c r="K96" s="25"/>
      <c r="L96" s="553"/>
    </row>
    <row r="97" spans="2:12" s="2" customFormat="1">
      <c r="B97" s="584"/>
      <c r="C97" s="32" t="s">
        <v>158</v>
      </c>
      <c r="D97" s="33" t="s">
        <v>146</v>
      </c>
      <c r="E97" s="375" t="s">
        <v>157</v>
      </c>
      <c r="F97" s="276">
        <v>65</v>
      </c>
      <c r="G97" s="595">
        <v>40</v>
      </c>
      <c r="H97" s="595">
        <v>44</v>
      </c>
      <c r="I97" s="272">
        <v>33</v>
      </c>
      <c r="J97" s="34">
        <v>30</v>
      </c>
      <c r="K97" s="25"/>
      <c r="L97" s="553"/>
    </row>
    <row r="98" spans="2:12" s="2" customFormat="1">
      <c r="B98" s="584"/>
      <c r="C98" s="32" t="s">
        <v>159</v>
      </c>
      <c r="D98" s="33" t="s">
        <v>148</v>
      </c>
      <c r="E98" s="375" t="s">
        <v>157</v>
      </c>
      <c r="F98" s="276">
        <v>6195</v>
      </c>
      <c r="G98" s="595">
        <v>4923</v>
      </c>
      <c r="H98" s="595">
        <v>3163</v>
      </c>
      <c r="I98" s="595">
        <v>633</v>
      </c>
      <c r="J98" s="34">
        <v>0</v>
      </c>
      <c r="K98" s="25"/>
      <c r="L98" s="553"/>
    </row>
    <row r="99" spans="2:12" s="2" customFormat="1">
      <c r="B99" s="584"/>
      <c r="C99" s="32" t="s">
        <v>160</v>
      </c>
      <c r="D99" s="33" t="s">
        <v>161</v>
      </c>
      <c r="E99" s="375"/>
      <c r="F99" s="276" t="s">
        <v>162</v>
      </c>
      <c r="G99" s="595" t="s">
        <v>163</v>
      </c>
      <c r="H99" s="595" t="s">
        <v>164</v>
      </c>
      <c r="I99" s="595" t="s">
        <v>165</v>
      </c>
      <c r="J99" s="380" t="s">
        <v>166</v>
      </c>
      <c r="K99" s="25"/>
      <c r="L99" s="553"/>
    </row>
    <row r="100" spans="2:12" s="2" customFormat="1" ht="45.75">
      <c r="B100" s="584" t="s">
        <v>167</v>
      </c>
      <c r="C100" s="32" t="s">
        <v>168</v>
      </c>
      <c r="D100" s="33" t="s">
        <v>169</v>
      </c>
      <c r="E100" s="375"/>
      <c r="F100" s="595">
        <v>0</v>
      </c>
      <c r="G100" s="595">
        <v>0</v>
      </c>
      <c r="H100" s="595">
        <v>0</v>
      </c>
      <c r="I100" s="272">
        <v>0</v>
      </c>
      <c r="J100" s="379">
        <v>72</v>
      </c>
      <c r="K100" s="25" t="s">
        <v>170</v>
      </c>
      <c r="L100" s="553"/>
    </row>
    <row r="101" spans="2:12" s="2" customFormat="1">
      <c r="B101" s="584" t="s">
        <v>167</v>
      </c>
      <c r="C101" s="32" t="s">
        <v>171</v>
      </c>
      <c r="D101" s="33" t="s">
        <v>88</v>
      </c>
      <c r="E101" s="375"/>
      <c r="F101" s="581">
        <f>SUM(100/1300000*1100000/100)</f>
        <v>0.84615384615384615</v>
      </c>
      <c r="G101" s="597">
        <v>0.77</v>
      </c>
      <c r="H101" s="597">
        <v>0.62</v>
      </c>
      <c r="I101" s="597">
        <v>0.54</v>
      </c>
      <c r="J101" s="380">
        <v>0.38</v>
      </c>
      <c r="K101" s="25"/>
      <c r="L101" s="553"/>
    </row>
    <row r="102" spans="2:12" s="2" customFormat="1" ht="45.75">
      <c r="B102" s="525"/>
      <c r="C102" s="253" t="s">
        <v>172</v>
      </c>
      <c r="D102" s="372" t="s">
        <v>173</v>
      </c>
      <c r="E102" s="376"/>
      <c r="F102" s="373" t="s">
        <v>174</v>
      </c>
      <c r="G102" s="373" t="s">
        <v>175</v>
      </c>
      <c r="H102" s="373" t="s">
        <v>176</v>
      </c>
      <c r="I102" s="373" t="s">
        <v>177</v>
      </c>
      <c r="J102" s="381" t="s">
        <v>178</v>
      </c>
      <c r="K102" s="29" t="s">
        <v>179</v>
      </c>
      <c r="L102" s="553"/>
    </row>
    <row r="103" spans="2:12" s="2" customFormat="1">
      <c r="B103" s="525"/>
      <c r="C103" s="46"/>
      <c r="D103" s="22"/>
      <c r="E103" s="22"/>
      <c r="F103" s="22"/>
      <c r="G103" s="22"/>
      <c r="H103" s="22"/>
      <c r="I103" s="22"/>
      <c r="J103" s="22"/>
      <c r="K103" s="23"/>
      <c r="L103" s="553"/>
    </row>
    <row r="104" spans="2:12" s="2" customFormat="1" ht="18.75">
      <c r="B104" s="525"/>
      <c r="C104" s="41" t="s">
        <v>180</v>
      </c>
      <c r="D104" s="40"/>
      <c r="E104" s="40"/>
      <c r="F104" s="40" t="s">
        <v>0</v>
      </c>
      <c r="G104" s="40" t="s">
        <v>0</v>
      </c>
      <c r="H104" s="40" t="s">
        <v>0</v>
      </c>
      <c r="I104" s="40"/>
      <c r="J104" s="40"/>
      <c r="K104" s="365"/>
      <c r="L104" s="553"/>
    </row>
    <row r="105" spans="2:12" s="2" customFormat="1">
      <c r="B105" s="525"/>
      <c r="C105" s="503" t="s">
        <v>181</v>
      </c>
      <c r="D105" s="504"/>
      <c r="E105" s="504"/>
      <c r="F105" s="504"/>
      <c r="G105" s="504"/>
      <c r="H105" s="504"/>
      <c r="I105" s="504"/>
      <c r="J105" s="504"/>
      <c r="K105" s="505"/>
      <c r="L105" s="553"/>
    </row>
    <row r="106" spans="2:12" s="2" customFormat="1">
      <c r="B106" s="525"/>
      <c r="C106" s="26" t="s">
        <v>182</v>
      </c>
      <c r="D106" s="27" t="s">
        <v>95</v>
      </c>
      <c r="E106" s="366" t="s">
        <v>20</v>
      </c>
      <c r="F106" s="583">
        <v>817302</v>
      </c>
      <c r="G106" s="598">
        <v>2986129.8153403201</v>
      </c>
      <c r="H106" s="578" t="s">
        <v>96</v>
      </c>
      <c r="I106" s="578" t="s">
        <v>96</v>
      </c>
      <c r="J106" s="579" t="s">
        <v>96</v>
      </c>
      <c r="K106" s="25"/>
      <c r="L106" s="553"/>
    </row>
    <row r="107" spans="2:12" s="2" customFormat="1">
      <c r="B107" s="525"/>
      <c r="C107" s="506" t="s">
        <v>183</v>
      </c>
      <c r="D107" s="27" t="s">
        <v>95</v>
      </c>
      <c r="E107" s="366" t="s">
        <v>20</v>
      </c>
      <c r="F107" s="583">
        <v>2268</v>
      </c>
      <c r="G107" s="598">
        <v>913.99000000000012</v>
      </c>
      <c r="H107" s="578" t="s">
        <v>101</v>
      </c>
      <c r="I107" s="578" t="s">
        <v>101</v>
      </c>
      <c r="J107" s="579" t="s">
        <v>101</v>
      </c>
      <c r="K107" s="25"/>
      <c r="L107" s="553"/>
    </row>
    <row r="108" spans="2:12" s="2" customFormat="1">
      <c r="B108" s="525"/>
      <c r="C108" s="506" t="s">
        <v>184</v>
      </c>
      <c r="D108" s="27" t="s">
        <v>95</v>
      </c>
      <c r="E108" s="375" t="s">
        <v>185</v>
      </c>
      <c r="F108" s="583">
        <v>74747</v>
      </c>
      <c r="G108" s="598">
        <v>165923.11535011567</v>
      </c>
      <c r="H108" s="578" t="s">
        <v>101</v>
      </c>
      <c r="I108" s="578" t="s">
        <v>101</v>
      </c>
      <c r="J108" s="579" t="s">
        <v>101</v>
      </c>
      <c r="K108" s="25"/>
      <c r="L108" s="553"/>
    </row>
    <row r="109" spans="2:12" s="2" customFormat="1">
      <c r="B109" s="525"/>
      <c r="C109" s="506" t="s">
        <v>186</v>
      </c>
      <c r="D109" s="27" t="s">
        <v>95</v>
      </c>
      <c r="E109" s="366" t="s">
        <v>20</v>
      </c>
      <c r="F109" s="583">
        <v>112325</v>
      </c>
      <c r="G109" s="598">
        <v>99672.726014403059</v>
      </c>
      <c r="H109" s="578" t="s">
        <v>101</v>
      </c>
      <c r="I109" s="578" t="s">
        <v>101</v>
      </c>
      <c r="J109" s="579" t="s">
        <v>101</v>
      </c>
      <c r="K109" s="25"/>
      <c r="L109" s="553"/>
    </row>
    <row r="110" spans="2:12" s="2" customFormat="1">
      <c r="B110" s="525"/>
      <c r="C110" s="506" t="s">
        <v>187</v>
      </c>
      <c r="D110" s="27" t="s">
        <v>95</v>
      </c>
      <c r="E110" s="366" t="s">
        <v>20</v>
      </c>
      <c r="F110" s="583">
        <v>41951</v>
      </c>
      <c r="G110" s="598">
        <v>1647743.2043999997</v>
      </c>
      <c r="H110" s="578" t="s">
        <v>101</v>
      </c>
      <c r="I110" s="578" t="s">
        <v>101</v>
      </c>
      <c r="J110" s="579" t="s">
        <v>101</v>
      </c>
      <c r="K110" s="25"/>
      <c r="L110" s="553"/>
    </row>
    <row r="111" spans="2:12" s="2" customFormat="1">
      <c r="B111" s="525"/>
      <c r="C111" s="506" t="s">
        <v>188</v>
      </c>
      <c r="D111" s="27" t="s">
        <v>95</v>
      </c>
      <c r="E111" s="375" t="s">
        <v>185</v>
      </c>
      <c r="F111" s="583">
        <v>496348</v>
      </c>
      <c r="G111" s="598">
        <v>971503.73926913494</v>
      </c>
      <c r="H111" s="578" t="s">
        <v>101</v>
      </c>
      <c r="I111" s="578" t="s">
        <v>101</v>
      </c>
      <c r="J111" s="579" t="s">
        <v>101</v>
      </c>
      <c r="K111" s="25"/>
      <c r="L111" s="553"/>
    </row>
    <row r="112" spans="2:12" s="2" customFormat="1">
      <c r="B112" s="525"/>
      <c r="C112" s="506" t="s">
        <v>189</v>
      </c>
      <c r="D112" s="27" t="s">
        <v>95</v>
      </c>
      <c r="E112" s="366" t="s">
        <v>20</v>
      </c>
      <c r="F112" s="583">
        <v>89665</v>
      </c>
      <c r="G112" s="598">
        <v>100373.04030666701</v>
      </c>
      <c r="H112" s="578" t="s">
        <v>101</v>
      </c>
      <c r="I112" s="578" t="s">
        <v>101</v>
      </c>
      <c r="J112" s="579" t="s">
        <v>101</v>
      </c>
      <c r="K112" s="25"/>
      <c r="L112" s="553"/>
    </row>
    <row r="113" spans="2:12" s="2" customFormat="1">
      <c r="B113" s="525"/>
      <c r="C113" s="503" t="s">
        <v>190</v>
      </c>
      <c r="D113" s="504"/>
      <c r="E113" s="504"/>
      <c r="F113" s="504"/>
      <c r="G113" s="504"/>
      <c r="H113" s="504"/>
      <c r="I113" s="504"/>
      <c r="J113" s="504"/>
      <c r="K113" s="505"/>
      <c r="L113" s="553"/>
    </row>
    <row r="114" spans="2:12" s="2" customFormat="1">
      <c r="B114" s="525"/>
      <c r="C114" s="26" t="s">
        <v>191</v>
      </c>
      <c r="D114" s="27" t="s">
        <v>95</v>
      </c>
      <c r="E114" s="366" t="s">
        <v>20</v>
      </c>
      <c r="F114" s="583">
        <v>6467</v>
      </c>
      <c r="G114" s="598">
        <v>5937.1140500000001</v>
      </c>
      <c r="H114" s="578" t="s">
        <v>96</v>
      </c>
      <c r="I114" s="578" t="s">
        <v>96</v>
      </c>
      <c r="J114" s="579" t="s">
        <v>96</v>
      </c>
      <c r="K114" s="25"/>
      <c r="L114" s="553"/>
    </row>
    <row r="115" spans="2:12" s="2" customFormat="1">
      <c r="B115" s="525"/>
      <c r="C115" s="507" t="s">
        <v>192</v>
      </c>
      <c r="D115" s="27" t="s">
        <v>95</v>
      </c>
      <c r="E115" s="366" t="s">
        <v>20</v>
      </c>
      <c r="F115" s="583">
        <v>7.6</v>
      </c>
      <c r="G115" s="599">
        <v>1.1847000000000001</v>
      </c>
      <c r="H115" s="578" t="s">
        <v>101</v>
      </c>
      <c r="I115" s="578" t="s">
        <v>101</v>
      </c>
      <c r="J115" s="579" t="s">
        <v>101</v>
      </c>
      <c r="K115" s="25"/>
      <c r="L115" s="553"/>
    </row>
    <row r="116" spans="2:12" s="2" customFormat="1">
      <c r="B116" s="525"/>
      <c r="C116" s="507" t="s">
        <v>193</v>
      </c>
      <c r="D116" s="27" t="s">
        <v>95</v>
      </c>
      <c r="E116" s="375" t="s">
        <v>185</v>
      </c>
      <c r="F116" s="583">
        <v>2957.95</v>
      </c>
      <c r="G116" s="598">
        <v>3810.8023900000003</v>
      </c>
      <c r="H116" s="578" t="s">
        <v>101</v>
      </c>
      <c r="I116" s="578" t="s">
        <v>101</v>
      </c>
      <c r="J116" s="579" t="s">
        <v>101</v>
      </c>
      <c r="K116" s="25"/>
      <c r="L116" s="553"/>
    </row>
    <row r="117" spans="2:12" s="2" customFormat="1">
      <c r="B117" s="525"/>
      <c r="C117" s="507" t="s">
        <v>194</v>
      </c>
      <c r="D117" s="27" t="s">
        <v>95</v>
      </c>
      <c r="E117" s="366" t="s">
        <v>20</v>
      </c>
      <c r="F117" s="583">
        <v>0</v>
      </c>
      <c r="G117" s="598">
        <v>0</v>
      </c>
      <c r="H117" s="578" t="s">
        <v>101</v>
      </c>
      <c r="I117" s="578" t="s">
        <v>101</v>
      </c>
      <c r="J117" s="579" t="s">
        <v>101</v>
      </c>
      <c r="K117" s="25"/>
      <c r="L117" s="553"/>
    </row>
    <row r="118" spans="2:12" s="2" customFormat="1">
      <c r="B118" s="525"/>
      <c r="C118" s="507" t="s">
        <v>195</v>
      </c>
      <c r="D118" s="27" t="s">
        <v>95</v>
      </c>
      <c r="E118" s="366" t="s">
        <v>20</v>
      </c>
      <c r="F118" s="583">
        <v>464.21</v>
      </c>
      <c r="G118" s="598">
        <v>304</v>
      </c>
      <c r="H118" s="578" t="s">
        <v>101</v>
      </c>
      <c r="I118" s="578" t="s">
        <v>101</v>
      </c>
      <c r="J118" s="579" t="s">
        <v>101</v>
      </c>
      <c r="K118" s="25"/>
      <c r="L118" s="553"/>
    </row>
    <row r="119" spans="2:12" s="2" customFormat="1">
      <c r="B119" s="525"/>
      <c r="C119" s="507" t="s">
        <v>196</v>
      </c>
      <c r="D119" s="27" t="s">
        <v>95</v>
      </c>
      <c r="E119" s="375" t="s">
        <v>185</v>
      </c>
      <c r="F119" s="583">
        <v>2636</v>
      </c>
      <c r="G119" s="598">
        <v>1236.69696</v>
      </c>
      <c r="H119" s="578" t="s">
        <v>101</v>
      </c>
      <c r="I119" s="578" t="s">
        <v>101</v>
      </c>
      <c r="J119" s="579" t="s">
        <v>101</v>
      </c>
      <c r="K119" s="25"/>
      <c r="L119" s="553"/>
    </row>
    <row r="120" spans="2:12" s="2" customFormat="1">
      <c r="B120" s="525"/>
      <c r="C120" s="507" t="s">
        <v>197</v>
      </c>
      <c r="D120" s="27" t="s">
        <v>95</v>
      </c>
      <c r="E120" s="366" t="s">
        <v>20</v>
      </c>
      <c r="F120" s="583">
        <v>400.92</v>
      </c>
      <c r="G120" s="598">
        <v>584.42999999999995</v>
      </c>
      <c r="H120" s="578" t="s">
        <v>101</v>
      </c>
      <c r="I120" s="578" t="s">
        <v>101</v>
      </c>
      <c r="J120" s="579" t="s">
        <v>101</v>
      </c>
      <c r="K120" s="25"/>
      <c r="L120" s="553"/>
    </row>
    <row r="121" spans="2:12" s="2" customFormat="1">
      <c r="B121" s="525"/>
      <c r="C121" s="26" t="s">
        <v>198</v>
      </c>
      <c r="D121" s="27" t="s">
        <v>95</v>
      </c>
      <c r="E121" s="366" t="s">
        <v>20</v>
      </c>
      <c r="F121" s="583">
        <v>823768.88</v>
      </c>
      <c r="G121" s="598">
        <v>2992066.9293903201</v>
      </c>
      <c r="H121" s="578" t="s">
        <v>101</v>
      </c>
      <c r="I121" s="578" t="s">
        <v>101</v>
      </c>
      <c r="J121" s="579" t="s">
        <v>101</v>
      </c>
      <c r="K121" s="25"/>
      <c r="L121" s="553"/>
    </row>
    <row r="122" spans="2:12" s="2" customFormat="1">
      <c r="B122" s="525"/>
      <c r="C122" s="503" t="s">
        <v>199</v>
      </c>
      <c r="D122" s="504"/>
      <c r="E122" s="504"/>
      <c r="F122" s="504"/>
      <c r="G122" s="504"/>
      <c r="H122" s="504"/>
      <c r="I122" s="504"/>
      <c r="J122" s="504"/>
      <c r="K122" s="505"/>
      <c r="L122" s="553"/>
    </row>
    <row r="123" spans="2:12" s="2" customFormat="1">
      <c r="B123" s="525"/>
      <c r="C123" s="26" t="s">
        <v>200</v>
      </c>
      <c r="D123" s="27" t="s">
        <v>201</v>
      </c>
      <c r="E123" s="366" t="s">
        <v>20</v>
      </c>
      <c r="F123" s="20">
        <v>267.2</v>
      </c>
      <c r="G123" s="20">
        <v>266.60000000000002</v>
      </c>
      <c r="H123" s="20">
        <v>261.39999999999998</v>
      </c>
      <c r="I123" s="600">
        <v>261.60000000000002</v>
      </c>
      <c r="J123" s="509">
        <v>261.2</v>
      </c>
      <c r="K123" s="25" t="s">
        <v>202</v>
      </c>
      <c r="L123" s="553"/>
    </row>
    <row r="124" spans="2:12" s="2" customFormat="1" ht="76.5">
      <c r="B124" s="525"/>
      <c r="C124" s="31" t="s">
        <v>203</v>
      </c>
      <c r="D124" s="364" t="s">
        <v>117</v>
      </c>
      <c r="E124" s="376"/>
      <c r="F124" s="508">
        <v>0.43</v>
      </c>
      <c r="G124" s="508">
        <v>0.43</v>
      </c>
      <c r="H124" s="605" t="s">
        <v>101</v>
      </c>
      <c r="I124" s="605" t="s">
        <v>101</v>
      </c>
      <c r="J124" s="606" t="s">
        <v>101</v>
      </c>
      <c r="K124" s="29" t="s">
        <v>204</v>
      </c>
      <c r="L124" s="553"/>
    </row>
    <row r="125" spans="2:12" s="2" customFormat="1">
      <c r="B125" s="525"/>
      <c r="C125" s="46"/>
      <c r="D125" s="22"/>
      <c r="E125" s="22"/>
      <c r="F125" s="22"/>
      <c r="G125" s="22"/>
      <c r="H125" s="22"/>
      <c r="I125" s="22"/>
      <c r="J125" s="22"/>
      <c r="K125" s="23"/>
      <c r="L125" s="553"/>
    </row>
    <row r="126" spans="2:12" s="2" customFormat="1" ht="18.75">
      <c r="B126" s="525"/>
      <c r="C126" s="41" t="s">
        <v>205</v>
      </c>
      <c r="D126" s="40"/>
      <c r="E126" s="40"/>
      <c r="F126" s="40" t="s">
        <v>0</v>
      </c>
      <c r="G126" s="40" t="s">
        <v>0</v>
      </c>
      <c r="H126" s="40" t="s">
        <v>0</v>
      </c>
      <c r="I126" s="40" t="s">
        <v>0</v>
      </c>
      <c r="J126" s="40"/>
      <c r="K126" s="365"/>
      <c r="L126" s="553"/>
    </row>
    <row r="127" spans="2:12" s="2" customFormat="1">
      <c r="B127" s="525"/>
      <c r="C127" s="68" t="s">
        <v>206</v>
      </c>
      <c r="D127" s="69"/>
      <c r="E127" s="69"/>
      <c r="F127" s="401"/>
      <c r="G127" s="401"/>
      <c r="H127" s="401"/>
      <c r="I127" s="401"/>
      <c r="J127" s="401"/>
      <c r="K127" s="70"/>
      <c r="L127" s="553"/>
    </row>
    <row r="128" spans="2:12" s="2" customFormat="1">
      <c r="B128" s="525"/>
      <c r="C128" s="26" t="s">
        <v>207</v>
      </c>
      <c r="D128" s="27" t="s">
        <v>208</v>
      </c>
      <c r="E128" s="27" t="s">
        <v>20</v>
      </c>
      <c r="F128" s="607">
        <v>2061</v>
      </c>
      <c r="G128" s="398">
        <v>2037</v>
      </c>
      <c r="H128" s="398">
        <v>2046</v>
      </c>
      <c r="I128" s="399">
        <v>2057</v>
      </c>
      <c r="J128" s="400">
        <v>2049</v>
      </c>
      <c r="K128" s="25" t="s">
        <v>209</v>
      </c>
      <c r="L128" s="553"/>
    </row>
    <row r="129" spans="2:12" s="2" customFormat="1">
      <c r="B129" s="525"/>
      <c r="C129" s="26" t="s">
        <v>210</v>
      </c>
      <c r="D129" s="27" t="s">
        <v>208</v>
      </c>
      <c r="E129" s="27" t="s">
        <v>20</v>
      </c>
      <c r="F129" s="608">
        <v>1040</v>
      </c>
      <c r="G129" s="211">
        <v>996</v>
      </c>
      <c r="H129" s="211">
        <v>1008</v>
      </c>
      <c r="I129" s="594">
        <v>1032</v>
      </c>
      <c r="J129" s="379">
        <v>698</v>
      </c>
      <c r="K129" s="25" t="s">
        <v>209</v>
      </c>
      <c r="L129" s="553"/>
    </row>
    <row r="130" spans="2:12" s="2" customFormat="1">
      <c r="B130" s="525"/>
      <c r="C130" s="26" t="s">
        <v>211</v>
      </c>
      <c r="D130" s="27" t="s">
        <v>208</v>
      </c>
      <c r="E130" s="27" t="s">
        <v>20</v>
      </c>
      <c r="F130" s="608">
        <v>447</v>
      </c>
      <c r="G130" s="211">
        <v>487</v>
      </c>
      <c r="H130" s="211">
        <v>478</v>
      </c>
      <c r="I130" s="594">
        <v>440</v>
      </c>
      <c r="J130" s="379">
        <v>790</v>
      </c>
      <c r="K130" s="25" t="s">
        <v>209</v>
      </c>
      <c r="L130" s="553"/>
    </row>
    <row r="131" spans="2:12" s="2" customFormat="1">
      <c r="B131" s="525"/>
      <c r="C131" s="26" t="s">
        <v>212</v>
      </c>
      <c r="D131" s="27" t="s">
        <v>208</v>
      </c>
      <c r="E131" s="27" t="s">
        <v>20</v>
      </c>
      <c r="F131" s="608">
        <v>0</v>
      </c>
      <c r="G131" s="211">
        <v>0</v>
      </c>
      <c r="H131" s="211">
        <v>0</v>
      </c>
      <c r="I131" s="594">
        <v>0</v>
      </c>
      <c r="J131" s="379">
        <v>0</v>
      </c>
      <c r="K131" s="25" t="s">
        <v>209</v>
      </c>
      <c r="L131" s="553"/>
    </row>
    <row r="132" spans="2:12" s="2" customFormat="1">
      <c r="B132" s="525"/>
      <c r="C132" s="26" t="s">
        <v>213</v>
      </c>
      <c r="D132" s="27" t="s">
        <v>208</v>
      </c>
      <c r="E132" s="33" t="s">
        <v>20</v>
      </c>
      <c r="F132" s="608">
        <v>573.45000000000005</v>
      </c>
      <c r="G132" s="211">
        <v>555</v>
      </c>
      <c r="H132" s="211">
        <v>561</v>
      </c>
      <c r="I132" s="594">
        <v>585</v>
      </c>
      <c r="J132" s="379">
        <v>561</v>
      </c>
      <c r="K132" s="25" t="s">
        <v>209</v>
      </c>
      <c r="L132" s="553"/>
    </row>
    <row r="133" spans="2:12" s="2" customFormat="1">
      <c r="B133" s="525"/>
      <c r="C133" s="26" t="s">
        <v>214</v>
      </c>
      <c r="D133" s="27" t="s">
        <v>208</v>
      </c>
      <c r="E133" s="33" t="s">
        <v>20</v>
      </c>
      <c r="F133" s="608">
        <v>0</v>
      </c>
      <c r="G133" s="211">
        <v>0</v>
      </c>
      <c r="H133" s="211">
        <v>0</v>
      </c>
      <c r="I133" s="594">
        <v>0</v>
      </c>
      <c r="J133" s="379">
        <v>0</v>
      </c>
      <c r="K133" s="25" t="s">
        <v>209</v>
      </c>
      <c r="L133" s="553"/>
    </row>
    <row r="134" spans="2:12" s="2" customFormat="1">
      <c r="B134" s="525"/>
      <c r="C134" s="26" t="s">
        <v>215</v>
      </c>
      <c r="D134" s="27" t="s">
        <v>216</v>
      </c>
      <c r="E134" s="33" t="s">
        <v>20</v>
      </c>
      <c r="F134" s="608">
        <v>134.30000000000001</v>
      </c>
      <c r="G134" s="211">
        <v>133</v>
      </c>
      <c r="H134" s="211">
        <v>134</v>
      </c>
      <c r="I134" s="594">
        <v>138</v>
      </c>
      <c r="J134" s="579" t="s">
        <v>96</v>
      </c>
      <c r="K134" s="25"/>
      <c r="L134" s="553"/>
    </row>
    <row r="135" spans="2:12" s="2" customFormat="1" ht="30.75">
      <c r="B135" s="525"/>
      <c r="C135" s="26" t="s">
        <v>217</v>
      </c>
      <c r="D135" s="27" t="s">
        <v>208</v>
      </c>
      <c r="E135" s="33"/>
      <c r="F135" s="608">
        <v>1574</v>
      </c>
      <c r="G135" s="583">
        <v>1583</v>
      </c>
      <c r="H135" s="583">
        <v>1500</v>
      </c>
      <c r="I135" s="594">
        <v>1514</v>
      </c>
      <c r="J135" s="579" t="s">
        <v>96</v>
      </c>
      <c r="K135" s="25" t="s">
        <v>218</v>
      </c>
      <c r="L135" s="553"/>
    </row>
    <row r="136" spans="2:12" s="2" customFormat="1">
      <c r="B136" s="525"/>
      <c r="C136" s="26" t="s">
        <v>219</v>
      </c>
      <c r="D136" s="27" t="s">
        <v>117</v>
      </c>
      <c r="E136" s="33"/>
      <c r="F136" s="608">
        <v>17.399999999999999</v>
      </c>
      <c r="G136" s="578" t="s">
        <v>96</v>
      </c>
      <c r="H136" s="578" t="s">
        <v>96</v>
      </c>
      <c r="I136" s="578" t="s">
        <v>96</v>
      </c>
      <c r="J136" s="579" t="s">
        <v>96</v>
      </c>
      <c r="K136" s="25"/>
      <c r="L136" s="553"/>
    </row>
    <row r="137" spans="2:12" s="2" customFormat="1" ht="45.75">
      <c r="B137" s="525"/>
      <c r="C137" s="26" t="s">
        <v>220</v>
      </c>
      <c r="D137" s="27" t="s">
        <v>208</v>
      </c>
      <c r="E137" s="33" t="s">
        <v>20</v>
      </c>
      <c r="F137" s="608">
        <v>342.3</v>
      </c>
      <c r="G137" s="211">
        <v>371</v>
      </c>
      <c r="H137" s="211">
        <v>392</v>
      </c>
      <c r="I137" s="20">
        <v>405</v>
      </c>
      <c r="J137" s="610">
        <v>411</v>
      </c>
      <c r="K137" s="395" t="s">
        <v>221</v>
      </c>
      <c r="L137" s="553"/>
    </row>
    <row r="138" spans="2:12" s="2" customFormat="1">
      <c r="B138" s="525"/>
      <c r="C138" s="26" t="s">
        <v>222</v>
      </c>
      <c r="D138" s="27" t="s">
        <v>223</v>
      </c>
      <c r="E138" s="33"/>
      <c r="F138" s="609">
        <v>703355</v>
      </c>
      <c r="G138" s="576" t="s">
        <v>101</v>
      </c>
      <c r="H138" s="576" t="s">
        <v>101</v>
      </c>
      <c r="I138" s="576" t="s">
        <v>101</v>
      </c>
      <c r="J138" s="577" t="s">
        <v>101</v>
      </c>
      <c r="K138" s="395"/>
      <c r="L138" s="553"/>
    </row>
    <row r="139" spans="2:12" s="2" customFormat="1">
      <c r="B139" s="525"/>
      <c r="C139" s="68" t="s">
        <v>224</v>
      </c>
      <c r="D139" s="69"/>
      <c r="E139" s="69"/>
      <c r="F139" s="402"/>
      <c r="G139" s="402"/>
      <c r="H139" s="402"/>
      <c r="I139" s="402"/>
      <c r="J139" s="402"/>
      <c r="K139" s="70"/>
      <c r="L139" s="553"/>
    </row>
    <row r="140" spans="2:12" s="2" customFormat="1">
      <c r="B140" s="525"/>
      <c r="C140" s="26" t="s">
        <v>225</v>
      </c>
      <c r="D140" s="27" t="s">
        <v>226</v>
      </c>
      <c r="E140" s="33" t="s">
        <v>20</v>
      </c>
      <c r="F140" s="574">
        <v>1156732.958100426</v>
      </c>
      <c r="G140" s="510">
        <v>1225886</v>
      </c>
      <c r="H140" s="213">
        <v>1199954</v>
      </c>
      <c r="I140" s="399">
        <v>1026729</v>
      </c>
      <c r="J140" s="511">
        <v>1123609</v>
      </c>
      <c r="K140" s="25" t="s">
        <v>227</v>
      </c>
      <c r="L140" s="553"/>
    </row>
    <row r="141" spans="2:12" s="2" customFormat="1" ht="45.75">
      <c r="B141" s="525"/>
      <c r="C141" s="26" t="s">
        <v>228</v>
      </c>
      <c r="D141" s="27" t="s">
        <v>229</v>
      </c>
      <c r="E141" s="33"/>
      <c r="F141" s="570">
        <v>178</v>
      </c>
      <c r="G141" s="211">
        <v>274</v>
      </c>
      <c r="H141" s="211">
        <v>239</v>
      </c>
      <c r="I141" s="211">
        <v>193</v>
      </c>
      <c r="J141" s="215">
        <v>204</v>
      </c>
      <c r="K141" s="395" t="s">
        <v>230</v>
      </c>
      <c r="L141" s="553"/>
    </row>
    <row r="142" spans="2:12" s="2" customFormat="1" ht="83.25" customHeight="1">
      <c r="B142" s="525"/>
      <c r="C142" s="26" t="s">
        <v>231</v>
      </c>
      <c r="D142" s="27" t="s">
        <v>232</v>
      </c>
      <c r="E142" s="33" t="s">
        <v>20</v>
      </c>
      <c r="F142" s="801" t="s">
        <v>233</v>
      </c>
      <c r="G142" s="802"/>
      <c r="H142" s="802"/>
      <c r="I142" s="802"/>
      <c r="J142" s="803"/>
      <c r="K142" s="25"/>
      <c r="L142" s="553"/>
    </row>
    <row r="143" spans="2:12" s="2" customFormat="1">
      <c r="B143" s="525"/>
      <c r="C143" s="68" t="s">
        <v>234</v>
      </c>
      <c r="D143" s="69"/>
      <c r="E143" s="69"/>
      <c r="F143" s="402"/>
      <c r="G143" s="402"/>
      <c r="H143" s="402"/>
      <c r="I143" s="402"/>
      <c r="J143" s="402"/>
      <c r="K143" s="70"/>
      <c r="L143" s="553"/>
    </row>
    <row r="144" spans="2:12" s="2" customFormat="1" ht="30.75">
      <c r="B144" s="525"/>
      <c r="C144" s="26" t="s">
        <v>235</v>
      </c>
      <c r="D144" s="27" t="s">
        <v>236</v>
      </c>
      <c r="E144" s="33" t="s">
        <v>20</v>
      </c>
      <c r="F144" s="574">
        <v>301591</v>
      </c>
      <c r="G144" s="213">
        <v>301591</v>
      </c>
      <c r="H144" s="213">
        <v>301591</v>
      </c>
      <c r="I144" s="213">
        <v>301591</v>
      </c>
      <c r="J144" s="214">
        <v>301591</v>
      </c>
      <c r="K144" s="25" t="s">
        <v>237</v>
      </c>
      <c r="L144" s="553"/>
    </row>
    <row r="145" spans="2:12" s="2" customFormat="1" ht="45.75">
      <c r="B145" s="525"/>
      <c r="C145" s="26" t="s">
        <v>238</v>
      </c>
      <c r="D145" s="27" t="s">
        <v>146</v>
      </c>
      <c r="E145" s="33"/>
      <c r="F145" s="570">
        <v>9111</v>
      </c>
      <c r="G145" s="211">
        <v>9011</v>
      </c>
      <c r="H145" s="211">
        <v>7696</v>
      </c>
      <c r="I145" s="211">
        <v>7467</v>
      </c>
      <c r="J145" s="215">
        <v>8123</v>
      </c>
      <c r="K145" s="395" t="s">
        <v>239</v>
      </c>
      <c r="L145" s="553"/>
    </row>
    <row r="146" spans="2:12" s="2" customFormat="1" ht="30.75">
      <c r="B146" s="525"/>
      <c r="C146" s="26" t="s">
        <v>240</v>
      </c>
      <c r="D146" s="27" t="s">
        <v>241</v>
      </c>
      <c r="E146" s="33"/>
      <c r="F146" s="570" t="s">
        <v>242</v>
      </c>
      <c r="G146" s="211" t="s">
        <v>242</v>
      </c>
      <c r="H146" s="211" t="s">
        <v>242</v>
      </c>
      <c r="I146" s="211" t="s">
        <v>243</v>
      </c>
      <c r="J146" s="215" t="s">
        <v>244</v>
      </c>
      <c r="K146" s="25" t="s">
        <v>245</v>
      </c>
      <c r="L146" s="553"/>
    </row>
    <row r="147" spans="2:12" s="2" customFormat="1">
      <c r="B147" s="525"/>
      <c r="C147" s="26" t="s">
        <v>246</v>
      </c>
      <c r="D147" s="27" t="s">
        <v>247</v>
      </c>
      <c r="E147" s="33"/>
      <c r="F147" s="611">
        <v>0.23680555555555555</v>
      </c>
      <c r="G147" s="601">
        <v>0.19027777777777777</v>
      </c>
      <c r="H147" s="601">
        <v>0.27777777777777779</v>
      </c>
      <c r="I147" s="601">
        <v>0.38194444444444442</v>
      </c>
      <c r="J147" s="382">
        <v>0.52708333333333335</v>
      </c>
      <c r="K147" s="374" t="s">
        <v>248</v>
      </c>
      <c r="L147" s="553"/>
    </row>
    <row r="148" spans="2:12" s="2" customFormat="1" ht="30.75">
      <c r="B148" s="525"/>
      <c r="C148" s="26" t="s">
        <v>249</v>
      </c>
      <c r="D148" s="27" t="s">
        <v>250</v>
      </c>
      <c r="E148" s="33"/>
      <c r="F148" s="572">
        <v>1.24</v>
      </c>
      <c r="G148" s="212">
        <v>10.32</v>
      </c>
      <c r="H148" s="212">
        <v>6.19</v>
      </c>
      <c r="I148" s="212">
        <v>5.65</v>
      </c>
      <c r="J148" s="383">
        <v>2.4300000000000002</v>
      </c>
      <c r="K148" s="395" t="s">
        <v>251</v>
      </c>
      <c r="L148" s="553"/>
    </row>
    <row r="149" spans="2:12" s="2" customFormat="1" ht="45.75">
      <c r="B149" s="525"/>
      <c r="C149" s="26" t="s">
        <v>252</v>
      </c>
      <c r="D149" s="27" t="s">
        <v>229</v>
      </c>
      <c r="E149" s="33"/>
      <c r="F149" s="570">
        <v>512</v>
      </c>
      <c r="G149" s="211">
        <v>561</v>
      </c>
      <c r="H149" s="211">
        <v>710</v>
      </c>
      <c r="I149" s="211">
        <v>698</v>
      </c>
      <c r="J149" s="215">
        <v>677</v>
      </c>
      <c r="K149" s="395" t="s">
        <v>253</v>
      </c>
      <c r="L149" s="553"/>
    </row>
    <row r="150" spans="2:12" s="2" customFormat="1" ht="45.75">
      <c r="B150" s="525"/>
      <c r="C150" s="26" t="s">
        <v>254</v>
      </c>
      <c r="D150" s="27" t="s">
        <v>229</v>
      </c>
      <c r="E150" s="33"/>
      <c r="F150" s="570">
        <v>6123</v>
      </c>
      <c r="G150" s="211">
        <v>7018</v>
      </c>
      <c r="H150" s="211">
        <v>6721</v>
      </c>
      <c r="I150" s="211">
        <v>5353</v>
      </c>
      <c r="J150" s="215">
        <v>4526</v>
      </c>
      <c r="K150" s="395" t="s">
        <v>255</v>
      </c>
      <c r="L150" s="553"/>
    </row>
    <row r="151" spans="2:12" s="2" customFormat="1" ht="30.75">
      <c r="B151" s="525"/>
      <c r="C151" s="26" t="s">
        <v>256</v>
      </c>
      <c r="D151" s="27" t="s">
        <v>241</v>
      </c>
      <c r="E151" s="33"/>
      <c r="F151" s="570" t="s">
        <v>257</v>
      </c>
      <c r="G151" s="211" t="s">
        <v>257</v>
      </c>
      <c r="H151" s="211" t="s">
        <v>257</v>
      </c>
      <c r="I151" s="211" t="s">
        <v>258</v>
      </c>
      <c r="J151" s="215" t="s">
        <v>259</v>
      </c>
      <c r="K151" s="25" t="s">
        <v>260</v>
      </c>
      <c r="L151" s="553"/>
    </row>
    <row r="152" spans="2:12" s="2" customFormat="1" ht="57.75" customHeight="1">
      <c r="B152" s="525"/>
      <c r="C152" s="31" t="s">
        <v>261</v>
      </c>
      <c r="D152" s="364" t="s">
        <v>232</v>
      </c>
      <c r="E152" s="372"/>
      <c r="F152" s="804" t="s">
        <v>262</v>
      </c>
      <c r="G152" s="805"/>
      <c r="H152" s="805"/>
      <c r="I152" s="805"/>
      <c r="J152" s="806"/>
      <c r="K152" s="396"/>
      <c r="L152" s="553"/>
    </row>
    <row r="153" spans="2:12" s="2" customFormat="1">
      <c r="B153" s="525"/>
      <c r="C153" s="46"/>
      <c r="D153" s="22"/>
      <c r="E153" s="22"/>
      <c r="F153" s="22"/>
      <c r="G153" s="22"/>
      <c r="H153" s="22"/>
      <c r="I153" s="22"/>
      <c r="J153" s="22"/>
      <c r="K153" s="23"/>
      <c r="L153" s="553"/>
    </row>
    <row r="154" spans="2:12" s="2" customFormat="1">
      <c r="B154" s="525"/>
      <c r="C154" s="746" t="s">
        <v>263</v>
      </c>
      <c r="D154" s="42"/>
      <c r="E154" s="42"/>
      <c r="F154" s="42"/>
      <c r="G154" s="42"/>
      <c r="H154" s="42"/>
      <c r="I154" s="42"/>
      <c r="J154" s="42"/>
      <c r="K154" s="42"/>
      <c r="L154" s="553"/>
    </row>
    <row r="155" spans="2:12" s="2" customFormat="1" ht="15" customHeight="1" collapsed="1">
      <c r="B155" s="525"/>
      <c r="C155" s="748" t="s">
        <v>264</v>
      </c>
      <c r="D155" s="10"/>
      <c r="E155" s="10"/>
      <c r="F155" s="10"/>
      <c r="G155" s="10"/>
      <c r="H155" s="10"/>
      <c r="I155" s="10"/>
      <c r="J155" s="10"/>
      <c r="K155" s="10"/>
      <c r="L155" s="553"/>
    </row>
    <row r="156" spans="2:12" s="2" customFormat="1" ht="15" customHeight="1">
      <c r="B156" s="525"/>
      <c r="C156" s="747" t="s">
        <v>265</v>
      </c>
      <c r="D156" s="10"/>
      <c r="E156" s="10"/>
      <c r="F156" s="10"/>
      <c r="G156" s="10"/>
      <c r="H156" s="10"/>
      <c r="I156" s="10"/>
      <c r="J156" s="10"/>
      <c r="K156" s="10"/>
      <c r="L156" s="553"/>
    </row>
    <row r="157" spans="2:12" s="2" customFormat="1" ht="15" customHeight="1">
      <c r="B157" s="525"/>
      <c r="C157" s="748" t="s">
        <v>266</v>
      </c>
      <c r="D157" s="10"/>
      <c r="E157" s="10"/>
      <c r="F157" s="10"/>
      <c r="G157" s="10"/>
      <c r="H157" s="10"/>
      <c r="I157" s="10"/>
      <c r="J157" s="10"/>
      <c r="K157" s="10"/>
      <c r="L157" s="553"/>
    </row>
    <row r="158" spans="2:12" s="2" customFormat="1" ht="15" customHeight="1">
      <c r="B158" s="525"/>
      <c r="C158" s="747" t="s">
        <v>267</v>
      </c>
      <c r="D158" s="10"/>
      <c r="E158" s="10"/>
      <c r="F158" s="10"/>
      <c r="G158" s="10"/>
      <c r="H158" s="10"/>
      <c r="I158" s="10"/>
      <c r="J158" s="10"/>
      <c r="K158" s="10"/>
      <c r="L158" s="553"/>
    </row>
    <row r="159" spans="2:12" s="2" customFormat="1">
      <c r="B159" s="525"/>
      <c r="C159" s="800"/>
      <c r="D159" s="800"/>
      <c r="E159" s="800"/>
      <c r="F159" s="800"/>
      <c r="G159" s="800"/>
      <c r="H159" s="800"/>
      <c r="I159" s="800"/>
      <c r="J159" s="800"/>
      <c r="K159" s="800"/>
      <c r="L159" s="553"/>
    </row>
    <row r="160" spans="2:12" s="2" customFormat="1">
      <c r="B160" s="526"/>
      <c r="C160" s="285" t="s">
        <v>268</v>
      </c>
      <c r="D160" s="364"/>
      <c r="E160" s="364"/>
      <c r="F160" s="364"/>
      <c r="G160" s="364"/>
      <c r="H160" s="364"/>
      <c r="I160" s="364"/>
      <c r="J160" s="364"/>
      <c r="K160" s="285"/>
      <c r="L160" s="602"/>
    </row>
    <row r="161" spans="3:196" s="2" customFormat="1">
      <c r="C161" s="3"/>
      <c r="F161" s="4"/>
      <c r="G161" s="4"/>
      <c r="H161" s="4"/>
      <c r="I161" s="4"/>
      <c r="J161" s="4"/>
      <c r="K161" s="3"/>
      <c r="L161" s="3"/>
    </row>
    <row r="162" spans="3:196">
      <c r="L162" s="3"/>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row>
    <row r="163" spans="3:196">
      <c r="L163" s="3"/>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row>
    <row r="164" spans="3:196">
      <c r="L164" s="3"/>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row>
    <row r="165" spans="3:196">
      <c r="L165" s="3"/>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row>
    <row r="166" spans="3:196">
      <c r="L166" s="3"/>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row>
    <row r="167" spans="3:196">
      <c r="L167" s="3"/>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row>
    <row r="168" spans="3:196">
      <c r="L168" s="3"/>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row>
    <row r="169" spans="3:196">
      <c r="L169" s="3"/>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row>
    <row r="170" spans="3:196">
      <c r="L170" s="3"/>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row>
    <row r="171" spans="3:196">
      <c r="L171" s="3"/>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row>
    <row r="172" spans="3:196">
      <c r="L172" s="3"/>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row>
    <row r="173" spans="3:196">
      <c r="L173" s="3"/>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row>
    <row r="174" spans="3:196">
      <c r="L174" s="3"/>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row>
    <row r="175" spans="3:196">
      <c r="L175" s="3"/>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row>
    <row r="176" spans="3:196">
      <c r="L176" s="3"/>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row>
    <row r="177" spans="12:196">
      <c r="L177" s="3"/>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row>
    <row r="178" spans="12:196">
      <c r="L178" s="3"/>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row>
    <row r="179" spans="12:196">
      <c r="L179" s="3"/>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row>
    <row r="180" spans="12:196">
      <c r="L180" s="3"/>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row>
    <row r="181" spans="12:196">
      <c r="L181" s="3"/>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row>
    <row r="182" spans="12:196">
      <c r="L182" s="3"/>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row>
    <row r="183" spans="12:196">
      <c r="L183" s="3"/>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row>
    <row r="184" spans="12:196">
      <c r="L184" s="3"/>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row>
    <row r="185" spans="12:196">
      <c r="L185" s="3"/>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row>
    <row r="186" spans="12:196">
      <c r="L186" s="3"/>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row>
    <row r="187" spans="12:196">
      <c r="L187" s="3"/>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row>
    <row r="188" spans="12:196">
      <c r="L188" s="3"/>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c r="GJ188" s="2"/>
      <c r="GK188" s="2"/>
      <c r="GL188" s="2"/>
      <c r="GM188" s="2"/>
      <c r="GN188" s="2"/>
    </row>
    <row r="189" spans="12:196">
      <c r="L189" s="3"/>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c r="GJ189" s="2"/>
      <c r="GK189" s="2"/>
      <c r="GL189" s="2"/>
      <c r="GM189" s="2"/>
      <c r="GN189" s="2"/>
    </row>
    <row r="190" spans="12:196">
      <c r="L190" s="3"/>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c r="GJ190" s="2"/>
      <c r="GK190" s="2"/>
      <c r="GL190" s="2"/>
      <c r="GM190" s="2"/>
      <c r="GN190" s="2"/>
    </row>
    <row r="191" spans="12:196">
      <c r="L191" s="3"/>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row>
    <row r="192" spans="12:196">
      <c r="L192" s="3"/>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c r="GL192" s="2"/>
      <c r="GM192" s="2"/>
      <c r="GN192" s="2"/>
    </row>
    <row r="193" spans="12:196">
      <c r="L193" s="3"/>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row>
    <row r="194" spans="12:196">
      <c r="L194" s="3"/>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c r="GJ194" s="2"/>
      <c r="GK194" s="2"/>
      <c r="GL194" s="2"/>
      <c r="GM194" s="2"/>
      <c r="GN194" s="2"/>
    </row>
    <row r="195" spans="12:196">
      <c r="L195" s="3"/>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c r="GJ195" s="2"/>
      <c r="GK195" s="2"/>
      <c r="GL195" s="2"/>
      <c r="GM195" s="2"/>
      <c r="GN195" s="2"/>
    </row>
    <row r="196" spans="12:196">
      <c r="L196" s="3"/>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row>
    <row r="197" spans="12:196">
      <c r="L197" s="3"/>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2"/>
      <c r="GN197" s="2"/>
    </row>
    <row r="198" spans="12:196">
      <c r="L198" s="3"/>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2"/>
      <c r="GH198" s="2"/>
      <c r="GI198" s="2"/>
      <c r="GJ198" s="2"/>
      <c r="GK198" s="2"/>
      <c r="GL198" s="2"/>
      <c r="GM198" s="2"/>
      <c r="GN198" s="2"/>
    </row>
    <row r="199" spans="12:196">
      <c r="L199" s="3"/>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2"/>
      <c r="GH199" s="2"/>
      <c r="GI199" s="2"/>
      <c r="GJ199" s="2"/>
      <c r="GK199" s="2"/>
      <c r="GL199" s="2"/>
      <c r="GM199" s="2"/>
      <c r="GN199" s="2"/>
    </row>
    <row r="200" spans="12:196">
      <c r="L200" s="3"/>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row>
    <row r="201" spans="12:196">
      <c r="L201" s="3"/>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c r="GL201" s="2"/>
      <c r="GM201" s="2"/>
      <c r="GN201" s="2"/>
    </row>
    <row r="202" spans="12:196">
      <c r="L202" s="3"/>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row>
    <row r="203" spans="12:196">
      <c r="L203" s="3"/>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row>
    <row r="204" spans="12:196">
      <c r="L204" s="3"/>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row>
    <row r="205" spans="12:196">
      <c r="L205" s="3"/>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row>
    <row r="206" spans="12:196">
      <c r="L206" s="3"/>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row>
    <row r="207" spans="12:196">
      <c r="L207" s="3"/>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row>
    <row r="208" spans="12:196">
      <c r="L208" s="3"/>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row>
    <row r="209" spans="12:196">
      <c r="L209" s="3"/>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row>
    <row r="210" spans="12:196">
      <c r="L210" s="3"/>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row>
    <row r="211" spans="12:196">
      <c r="L211" s="3"/>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row>
    <row r="212" spans="12:196">
      <c r="L212" s="3"/>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row>
    <row r="213" spans="12:196">
      <c r="L213" s="3"/>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row>
    <row r="214" spans="12:196">
      <c r="L214" s="3"/>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row>
    <row r="215" spans="12:196">
      <c r="L215" s="3"/>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row>
    <row r="216" spans="12:196">
      <c r="L216" s="3"/>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row>
    <row r="217" spans="12:196">
      <c r="L217" s="3"/>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row>
    <row r="218" spans="12:196">
      <c r="L218" s="3"/>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row>
    <row r="219" spans="12:196">
      <c r="L219" s="3"/>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row>
    <row r="220" spans="12:196">
      <c r="L220" s="3"/>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row>
    <row r="221" spans="12:196">
      <c r="L221" s="3"/>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row>
    <row r="222" spans="12:196">
      <c r="L222" s="3"/>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row>
    <row r="223" spans="12:196">
      <c r="L223" s="3"/>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row>
    <row r="224" spans="12:196">
      <c r="L224" s="3"/>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row>
    <row r="225" spans="12:196">
      <c r="L225" s="3"/>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row>
    <row r="226" spans="12:196">
      <c r="L226" s="3"/>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row>
    <row r="227" spans="12:196">
      <c r="L227" s="3"/>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row>
    <row r="228" spans="12:196">
      <c r="L228" s="3"/>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row>
    <row r="229" spans="12:196">
      <c r="L229" s="3"/>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row>
    <row r="230" spans="12:196">
      <c r="L230" s="3"/>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row>
    <row r="231" spans="12:196">
      <c r="L231" s="3"/>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row>
    <row r="232" spans="12:196">
      <c r="L232" s="3"/>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row>
    <row r="233" spans="12:196">
      <c r="L233" s="3"/>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row>
    <row r="234" spans="12:196">
      <c r="L234" s="3"/>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row>
    <row r="235" spans="12:196">
      <c r="L235" s="3"/>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row>
    <row r="236" spans="12:196">
      <c r="L236" s="3"/>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row>
    <row r="237" spans="12:196">
      <c r="L237" s="3"/>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row>
    <row r="238" spans="12:196">
      <c r="L238" s="3"/>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c r="GL238" s="2"/>
      <c r="GM238" s="2"/>
      <c r="GN238" s="2"/>
    </row>
    <row r="239" spans="12:196">
      <c r="L239" s="3"/>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2"/>
      <c r="GN239" s="2"/>
    </row>
    <row r="240" spans="12:196">
      <c r="L240" s="3"/>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row>
    <row r="241" spans="12:196">
      <c r="L241" s="3"/>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row>
    <row r="242" spans="12:196">
      <c r="L242" s="3"/>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row>
    <row r="243" spans="12:196">
      <c r="L243" s="3"/>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row>
    <row r="244" spans="12:196">
      <c r="L244" s="3"/>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row>
    <row r="245" spans="12:196">
      <c r="L245" s="3"/>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c r="GL245" s="2"/>
      <c r="GM245" s="2"/>
      <c r="GN245" s="2"/>
    </row>
    <row r="246" spans="12:196">
      <c r="L246" s="3"/>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2"/>
      <c r="GN246" s="2"/>
    </row>
    <row r="247" spans="12:196">
      <c r="L247" s="3"/>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row>
    <row r="248" spans="12:196">
      <c r="L248" s="3"/>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row>
    <row r="249" spans="12:196">
      <c r="L249" s="3"/>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c r="FE249" s="2"/>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s="2"/>
      <c r="GH249" s="2"/>
      <c r="GI249" s="2"/>
      <c r="GJ249" s="2"/>
      <c r="GK249" s="2"/>
      <c r="GL249" s="2"/>
      <c r="GM249" s="2"/>
      <c r="GN249" s="2"/>
    </row>
    <row r="250" spans="12:196">
      <c r="L250" s="3"/>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2"/>
      <c r="GH250" s="2"/>
      <c r="GI250" s="2"/>
      <c r="GJ250" s="2"/>
      <c r="GK250" s="2"/>
      <c r="GL250" s="2"/>
      <c r="GM250" s="2"/>
      <c r="GN250" s="2"/>
    </row>
    <row r="251" spans="12:196">
      <c r="L251" s="3"/>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s="2"/>
      <c r="FU251" s="2"/>
      <c r="FV251" s="2"/>
      <c r="FW251" s="2"/>
      <c r="FX251" s="2"/>
      <c r="FY251" s="2"/>
      <c r="FZ251" s="2"/>
      <c r="GA251" s="2"/>
      <c r="GB251" s="2"/>
      <c r="GC251" s="2"/>
      <c r="GD251" s="2"/>
      <c r="GE251" s="2"/>
      <c r="GF251" s="2"/>
      <c r="GG251" s="2"/>
      <c r="GH251" s="2"/>
      <c r="GI251" s="2"/>
      <c r="GJ251" s="2"/>
      <c r="GK251" s="2"/>
      <c r="GL251" s="2"/>
      <c r="GM251" s="2"/>
      <c r="GN251" s="2"/>
    </row>
    <row r="252" spans="12:196">
      <c r="L252" s="3"/>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row>
    <row r="253" spans="12:196">
      <c r="L253" s="3"/>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row>
    <row r="254" spans="12:196">
      <c r="L254" s="3"/>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2"/>
      <c r="GH254" s="2"/>
      <c r="GI254" s="2"/>
      <c r="GJ254" s="2"/>
      <c r="GK254" s="2"/>
      <c r="GL254" s="2"/>
      <c r="GM254" s="2"/>
      <c r="GN254" s="2"/>
    </row>
    <row r="255" spans="12:196">
      <c r="L255" s="3"/>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s="2"/>
      <c r="GH255" s="2"/>
      <c r="GI255" s="2"/>
      <c r="GJ255" s="2"/>
      <c r="GK255" s="2"/>
      <c r="GL255" s="2"/>
      <c r="GM255" s="2"/>
      <c r="GN255" s="2"/>
    </row>
    <row r="256" spans="12:196">
      <c r="L256" s="3"/>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2"/>
      <c r="GH256" s="2"/>
      <c r="GI256" s="2"/>
      <c r="GJ256" s="2"/>
      <c r="GK256" s="2"/>
      <c r="GL256" s="2"/>
      <c r="GM256" s="2"/>
      <c r="GN256" s="2"/>
    </row>
    <row r="257" spans="12:196">
      <c r="L257" s="3"/>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c r="FE257" s="2"/>
      <c r="FF257" s="2"/>
      <c r="FG257" s="2"/>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2"/>
      <c r="GH257" s="2"/>
      <c r="GI257" s="2"/>
      <c r="GJ257" s="2"/>
      <c r="GK257" s="2"/>
      <c r="GL257" s="2"/>
      <c r="GM257" s="2"/>
      <c r="GN257" s="2"/>
    </row>
    <row r="258" spans="12:196">
      <c r="L258" s="3"/>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row>
    <row r="259" spans="12:196">
      <c r="L259" s="3"/>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row>
    <row r="260" spans="12:196">
      <c r="L260" s="3"/>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row>
    <row r="261" spans="12:196">
      <c r="L261" s="3"/>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2"/>
      <c r="GH261" s="2"/>
      <c r="GI261" s="2"/>
      <c r="GJ261" s="2"/>
      <c r="GK261" s="2"/>
      <c r="GL261" s="2"/>
      <c r="GM261" s="2"/>
      <c r="GN261" s="2"/>
    </row>
    <row r="262" spans="12:196">
      <c r="L262" s="3"/>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row>
    <row r="263" spans="12:196">
      <c r="L263" s="3"/>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row>
    <row r="264" spans="12:196">
      <c r="L264" s="3"/>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row>
    <row r="265" spans="12:196">
      <c r="L265" s="3"/>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2"/>
      <c r="GH265" s="2"/>
      <c r="GI265" s="2"/>
      <c r="GJ265" s="2"/>
      <c r="GK265" s="2"/>
      <c r="GL265" s="2"/>
      <c r="GM265" s="2"/>
      <c r="GN265" s="2"/>
    </row>
    <row r="266" spans="12:196">
      <c r="L266" s="3"/>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row>
    <row r="267" spans="12:196">
      <c r="L267" s="3"/>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2"/>
      <c r="GH267" s="2"/>
      <c r="GI267" s="2"/>
      <c r="GJ267" s="2"/>
      <c r="GK267" s="2"/>
      <c r="GL267" s="2"/>
      <c r="GM267" s="2"/>
      <c r="GN267" s="2"/>
    </row>
    <row r="268" spans="12:196">
      <c r="L268" s="3"/>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2"/>
      <c r="GH268" s="2"/>
      <c r="GI268" s="2"/>
      <c r="GJ268" s="2"/>
      <c r="GK268" s="2"/>
      <c r="GL268" s="2"/>
      <c r="GM268" s="2"/>
      <c r="GN268" s="2"/>
    </row>
    <row r="269" spans="12:196">
      <c r="L269" s="3"/>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row>
    <row r="270" spans="12:196">
      <c r="L270" s="3"/>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2"/>
      <c r="GH270" s="2"/>
      <c r="GI270" s="2"/>
      <c r="GJ270" s="2"/>
      <c r="GK270" s="2"/>
      <c r="GL270" s="2"/>
      <c r="GM270" s="2"/>
      <c r="GN270" s="2"/>
    </row>
    <row r="271" spans="12:196">
      <c r="L271" s="3"/>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s="2"/>
      <c r="GN271" s="2"/>
    </row>
    <row r="272" spans="12:196">
      <c r="L272" s="3"/>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row>
    <row r="273" spans="12:196">
      <c r="L273" s="3"/>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row>
    <row r="274" spans="12:196">
      <c r="L274" s="3"/>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2"/>
      <c r="FO274" s="2"/>
      <c r="FP274" s="2"/>
      <c r="FQ274" s="2"/>
      <c r="FR274" s="2"/>
      <c r="FS274" s="2"/>
      <c r="FT274" s="2"/>
      <c r="FU274" s="2"/>
      <c r="FV274" s="2"/>
      <c r="FW274" s="2"/>
      <c r="FX274" s="2"/>
      <c r="FY274" s="2"/>
      <c r="FZ274" s="2"/>
      <c r="GA274" s="2"/>
      <c r="GB274" s="2"/>
      <c r="GC274" s="2"/>
      <c r="GD274" s="2"/>
      <c r="GE274" s="2"/>
      <c r="GF274" s="2"/>
      <c r="GG274" s="2"/>
      <c r="GH274" s="2"/>
      <c r="GI274" s="2"/>
      <c r="GJ274" s="2"/>
      <c r="GK274" s="2"/>
      <c r="GL274" s="2"/>
      <c r="GM274" s="2"/>
      <c r="GN274" s="2"/>
    </row>
    <row r="275" spans="12:196">
      <c r="L275" s="3"/>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row>
    <row r="276" spans="12:196">
      <c r="L276" s="3"/>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2"/>
      <c r="GN276" s="2"/>
    </row>
    <row r="277" spans="12:196">
      <c r="L277" s="3"/>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row>
    <row r="278" spans="12:196">
      <c r="L278" s="3"/>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row>
    <row r="279" spans="12:196">
      <c r="L279" s="3"/>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row>
    <row r="280" spans="12:196">
      <c r="L280" s="3"/>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row>
    <row r="281" spans="12:196">
      <c r="L281" s="3"/>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2"/>
      <c r="GN281" s="2"/>
    </row>
    <row r="282" spans="12:196">
      <c r="L282" s="3"/>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c r="GK282" s="2"/>
      <c r="GL282" s="2"/>
      <c r="GM282" s="2"/>
      <c r="GN282" s="2"/>
    </row>
    <row r="283" spans="12:196">
      <c r="L283" s="3"/>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row>
    <row r="284" spans="12:196">
      <c r="L284" s="3"/>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row>
    <row r="285" spans="12:196">
      <c r="L285" s="3"/>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row>
    <row r="286" spans="12:196">
      <c r="L286" s="3"/>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row>
    <row r="287" spans="12:196">
      <c r="L287" s="3"/>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row>
    <row r="288" spans="12:196">
      <c r="L288" s="3"/>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row>
    <row r="289" spans="12:196">
      <c r="L289" s="3"/>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row>
    <row r="290" spans="12:196">
      <c r="L290" s="3"/>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row>
    <row r="291" spans="12:196">
      <c r="L291" s="3"/>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row>
    <row r="292" spans="12:196">
      <c r="L292" s="3"/>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c r="GK292" s="2"/>
      <c r="GL292" s="2"/>
      <c r="GM292" s="2"/>
      <c r="GN292" s="2"/>
    </row>
    <row r="293" spans="12:196">
      <c r="L293" s="3"/>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row>
    <row r="294" spans="12:196">
      <c r="L294" s="3"/>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row>
    <row r="295" spans="12:196">
      <c r="L295" s="3"/>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row>
    <row r="296" spans="12:196">
      <c r="L296" s="3"/>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row>
    <row r="297" spans="12:196">
      <c r="L297" s="3"/>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row>
    <row r="298" spans="12:196">
      <c r="L298" s="3"/>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row>
    <row r="299" spans="12:196">
      <c r="L299" s="3"/>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row>
    <row r="300" spans="12:196">
      <c r="L300" s="3"/>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row>
    <row r="301" spans="12:196">
      <c r="L301" s="3"/>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row>
    <row r="302" spans="12:196">
      <c r="L302" s="3"/>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row>
    <row r="303" spans="12:196">
      <c r="L303" s="3"/>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row>
    <row r="304" spans="12:196">
      <c r="L304" s="3"/>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row>
    <row r="305" spans="11:228">
      <c r="L305" s="3"/>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row>
    <row r="306" spans="11:228">
      <c r="L306" s="3"/>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row>
    <row r="307" spans="11:228">
      <c r="L307" s="3"/>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row>
    <row r="308" spans="11:228">
      <c r="L308" s="3"/>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row>
    <row r="309" spans="11:228">
      <c r="L309" s="3"/>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row>
    <row r="310" spans="11:228" ht="15" customHeight="1">
      <c r="L310" s="3"/>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row>
    <row r="311" spans="11:228" ht="15" customHeight="1">
      <c r="L311" s="3"/>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row>
    <row r="312" spans="11:228" ht="15" customHeight="1">
      <c r="L312" s="3"/>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row>
    <row r="313" spans="11:228" ht="15" customHeight="1">
      <c r="L313" s="3"/>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row>
    <row r="314" spans="11:228" ht="15" customHeight="1">
      <c r="L314" s="3"/>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row>
    <row r="315" spans="11:228" ht="15" customHeight="1">
      <c r="L315" s="3"/>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row>
    <row r="316" spans="11:228" ht="15" customHeight="1">
      <c r="L316" s="3"/>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row>
    <row r="317" spans="11:228" ht="15" customHeight="1">
      <c r="L317" s="3"/>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row>
    <row r="318" spans="11:228" ht="15" customHeight="1">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c r="HM318" s="4"/>
      <c r="HN318" s="4"/>
      <c r="HO318" s="4"/>
      <c r="HP318" s="4"/>
      <c r="HQ318" s="4"/>
      <c r="HR318" s="4"/>
      <c r="HS318" s="4"/>
      <c r="HT318" s="4"/>
    </row>
    <row r="319" spans="11:228" ht="15" customHeight="1">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c r="HM319" s="4"/>
      <c r="HN319" s="4"/>
      <c r="HO319" s="4"/>
      <c r="HP319" s="4"/>
      <c r="HQ319" s="4"/>
      <c r="HR319" s="4"/>
      <c r="HS319" s="4"/>
      <c r="HT319" s="4"/>
    </row>
    <row r="320" spans="11:228" ht="15" customHeight="1">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c r="HM320" s="4"/>
      <c r="HN320" s="4"/>
      <c r="HO320" s="4"/>
      <c r="HP320" s="4"/>
      <c r="HQ320" s="4"/>
      <c r="HR320" s="4"/>
      <c r="HS320" s="4"/>
      <c r="HT320" s="4"/>
    </row>
    <row r="321" spans="11:228" ht="15" customHeight="1">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c r="HM321" s="4"/>
      <c r="HN321" s="4"/>
      <c r="HO321" s="4"/>
      <c r="HP321" s="4"/>
      <c r="HQ321" s="4"/>
      <c r="HR321" s="4"/>
      <c r="HS321" s="4"/>
      <c r="HT321" s="4"/>
    </row>
    <row r="322" spans="11:228" ht="15" customHeight="1">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c r="HM322" s="4"/>
      <c r="HN322" s="4"/>
      <c r="HO322" s="4"/>
      <c r="HP322" s="4"/>
      <c r="HQ322" s="4"/>
      <c r="HR322" s="4"/>
      <c r="HS322" s="4"/>
      <c r="HT322" s="4"/>
    </row>
    <row r="323" spans="11:228" ht="15" customHeight="1">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c r="HM323" s="4"/>
      <c r="HN323" s="4"/>
      <c r="HO323" s="4"/>
      <c r="HP323" s="4"/>
      <c r="HQ323" s="4"/>
      <c r="HR323" s="4"/>
      <c r="HS323" s="4"/>
      <c r="HT323" s="4"/>
    </row>
    <row r="324" spans="11:228" ht="15" customHeight="1">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GQ324" s="4"/>
      <c r="GR324" s="4"/>
      <c r="GS324" s="4"/>
      <c r="GT324" s="4"/>
      <c r="GU324" s="4"/>
      <c r="GV324" s="4"/>
      <c r="GW324" s="4"/>
      <c r="GX324" s="4"/>
      <c r="GY324" s="4"/>
      <c r="GZ324" s="4"/>
      <c r="HA324" s="4"/>
      <c r="HB324" s="4"/>
      <c r="HC324" s="4"/>
      <c r="HD324" s="4"/>
      <c r="HE324" s="4"/>
      <c r="HF324" s="4"/>
      <c r="HG324" s="4"/>
      <c r="HH324" s="4"/>
      <c r="HI324" s="4"/>
      <c r="HJ324" s="4"/>
      <c r="HK324" s="4"/>
      <c r="HL324" s="4"/>
      <c r="HM324" s="4"/>
      <c r="HN324" s="4"/>
      <c r="HO324" s="4"/>
      <c r="HP324" s="4"/>
      <c r="HQ324" s="4"/>
      <c r="HR324" s="4"/>
      <c r="HS324" s="4"/>
      <c r="HT324" s="4"/>
    </row>
    <row r="325" spans="11:228" ht="15" customHeight="1">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GQ325" s="4"/>
      <c r="GR325" s="4"/>
      <c r="GS325" s="4"/>
      <c r="GT325" s="4"/>
      <c r="GU325" s="4"/>
      <c r="GV325" s="4"/>
      <c r="GW325" s="4"/>
      <c r="GX325" s="4"/>
      <c r="GY325" s="4"/>
      <c r="GZ325" s="4"/>
      <c r="HA325" s="4"/>
      <c r="HB325" s="4"/>
      <c r="HC325" s="4"/>
      <c r="HD325" s="4"/>
      <c r="HE325" s="4"/>
      <c r="HF325" s="4"/>
      <c r="HG325" s="4"/>
      <c r="HH325" s="4"/>
      <c r="HI325" s="4"/>
      <c r="HJ325" s="4"/>
      <c r="HK325" s="4"/>
      <c r="HL325" s="4"/>
      <c r="HM325" s="4"/>
      <c r="HN325" s="4"/>
      <c r="HO325" s="4"/>
      <c r="HP325" s="4"/>
      <c r="HQ325" s="4"/>
      <c r="HR325" s="4"/>
      <c r="HS325" s="4"/>
      <c r="HT325" s="4"/>
    </row>
    <row r="326" spans="11:228" ht="15" customHeight="1">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c r="HH326" s="4"/>
      <c r="HI326" s="4"/>
      <c r="HJ326" s="4"/>
      <c r="HK326" s="4"/>
      <c r="HL326" s="4"/>
      <c r="HM326" s="4"/>
      <c r="HN326" s="4"/>
      <c r="HO326" s="4"/>
      <c r="HP326" s="4"/>
      <c r="HQ326" s="4"/>
      <c r="HR326" s="4"/>
      <c r="HS326" s="4"/>
      <c r="HT326" s="4"/>
    </row>
    <row r="327" spans="11:228" ht="15" customHeight="1">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c r="GK327" s="4"/>
      <c r="GL327" s="4"/>
      <c r="GM327" s="4"/>
      <c r="GN327" s="4"/>
      <c r="GO327" s="4"/>
      <c r="GP327" s="4"/>
      <c r="GQ327" s="4"/>
      <c r="GR327" s="4"/>
      <c r="GS327" s="4"/>
      <c r="GT327" s="4"/>
      <c r="GU327" s="4"/>
      <c r="GV327" s="4"/>
      <c r="GW327" s="4"/>
      <c r="GX327" s="4"/>
      <c r="GY327" s="4"/>
      <c r="GZ327" s="4"/>
      <c r="HA327" s="4"/>
      <c r="HB327" s="4"/>
      <c r="HC327" s="4"/>
      <c r="HD327" s="4"/>
      <c r="HE327" s="4"/>
      <c r="HF327" s="4"/>
      <c r="HG327" s="4"/>
      <c r="HH327" s="4"/>
      <c r="HI327" s="4"/>
      <c r="HJ327" s="4"/>
      <c r="HK327" s="4"/>
      <c r="HL327" s="4"/>
      <c r="HM327" s="4"/>
      <c r="HN327" s="4"/>
      <c r="HO327" s="4"/>
      <c r="HP327" s="4"/>
      <c r="HQ327" s="4"/>
      <c r="HR327" s="4"/>
      <c r="HS327" s="4"/>
      <c r="HT327" s="4"/>
    </row>
    <row r="328" spans="11:228" ht="15" customHeight="1">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4"/>
      <c r="HF328" s="4"/>
      <c r="HG328" s="4"/>
      <c r="HH328" s="4"/>
      <c r="HI328" s="4"/>
      <c r="HJ328" s="4"/>
      <c r="HK328" s="4"/>
      <c r="HL328" s="4"/>
      <c r="HM328" s="4"/>
      <c r="HN328" s="4"/>
      <c r="HO328" s="4"/>
      <c r="HP328" s="4"/>
      <c r="HQ328" s="4"/>
      <c r="HR328" s="4"/>
      <c r="HS328" s="4"/>
      <c r="HT328" s="4"/>
    </row>
    <row r="329" spans="11:228" ht="15" customHeight="1">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c r="HH329" s="4"/>
      <c r="HI329" s="4"/>
      <c r="HJ329" s="4"/>
      <c r="HK329" s="4"/>
      <c r="HL329" s="4"/>
      <c r="HM329" s="4"/>
      <c r="HN329" s="4"/>
      <c r="HO329" s="4"/>
      <c r="HP329" s="4"/>
      <c r="HQ329" s="4"/>
      <c r="HR329" s="4"/>
      <c r="HS329" s="4"/>
      <c r="HT329" s="4"/>
    </row>
    <row r="330" spans="11:228" ht="15" customHeight="1">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c r="GK330" s="4"/>
      <c r="GL330" s="4"/>
      <c r="GM330" s="4"/>
      <c r="GN330" s="4"/>
      <c r="GO330" s="4"/>
      <c r="GP330" s="4"/>
      <c r="GQ330" s="4"/>
      <c r="GR330" s="4"/>
      <c r="GS330" s="4"/>
      <c r="GT330" s="4"/>
      <c r="GU330" s="4"/>
      <c r="GV330" s="4"/>
      <c r="GW330" s="4"/>
      <c r="GX330" s="4"/>
      <c r="GY330" s="4"/>
      <c r="GZ330" s="4"/>
      <c r="HA330" s="4"/>
      <c r="HB330" s="4"/>
      <c r="HC330" s="4"/>
      <c r="HD330" s="4"/>
      <c r="HE330" s="4"/>
      <c r="HF330" s="4"/>
      <c r="HG330" s="4"/>
      <c r="HH330" s="4"/>
      <c r="HI330" s="4"/>
      <c r="HJ330" s="4"/>
      <c r="HK330" s="4"/>
      <c r="HL330" s="4"/>
      <c r="HM330" s="4"/>
      <c r="HN330" s="4"/>
      <c r="HO330" s="4"/>
      <c r="HP330" s="4"/>
      <c r="HQ330" s="4"/>
      <c r="HR330" s="4"/>
      <c r="HS330" s="4"/>
      <c r="HT330" s="4"/>
    </row>
    <row r="331" spans="11:228" ht="15" customHeight="1">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c r="HH331" s="4"/>
      <c r="HI331" s="4"/>
      <c r="HJ331" s="4"/>
      <c r="HK331" s="4"/>
      <c r="HL331" s="4"/>
      <c r="HM331" s="4"/>
      <c r="HN331" s="4"/>
      <c r="HO331" s="4"/>
      <c r="HP331" s="4"/>
      <c r="HQ331" s="4"/>
      <c r="HR331" s="4"/>
      <c r="HS331" s="4"/>
      <c r="HT331" s="4"/>
    </row>
    <row r="332" spans="11:228" ht="15" customHeight="1">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GQ332" s="4"/>
      <c r="GR332" s="4"/>
      <c r="GS332" s="4"/>
      <c r="GT332" s="4"/>
      <c r="GU332" s="4"/>
      <c r="GV332" s="4"/>
      <c r="GW332" s="4"/>
      <c r="GX332" s="4"/>
      <c r="GY332" s="4"/>
      <c r="GZ332" s="4"/>
      <c r="HA332" s="4"/>
      <c r="HB332" s="4"/>
      <c r="HC332" s="4"/>
      <c r="HD332" s="4"/>
      <c r="HE332" s="4"/>
      <c r="HF332" s="4"/>
      <c r="HG332" s="4"/>
      <c r="HH332" s="4"/>
      <c r="HI332" s="4"/>
      <c r="HJ332" s="4"/>
      <c r="HK332" s="4"/>
      <c r="HL332" s="4"/>
      <c r="HM332" s="4"/>
      <c r="HN332" s="4"/>
      <c r="HO332" s="4"/>
      <c r="HP332" s="4"/>
      <c r="HQ332" s="4"/>
      <c r="HR332" s="4"/>
      <c r="HS332" s="4"/>
      <c r="HT332" s="4"/>
    </row>
    <row r="333" spans="11:228" ht="15" customHeight="1">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c r="GK333" s="4"/>
      <c r="GL333" s="4"/>
      <c r="GM333" s="4"/>
      <c r="GN333" s="4"/>
      <c r="GO333" s="4"/>
      <c r="GP333" s="4"/>
      <c r="GQ333" s="4"/>
      <c r="GR333" s="4"/>
      <c r="GS333" s="4"/>
      <c r="GT333" s="4"/>
      <c r="GU333" s="4"/>
      <c r="GV333" s="4"/>
      <c r="GW333" s="4"/>
      <c r="GX333" s="4"/>
      <c r="GY333" s="4"/>
      <c r="GZ333" s="4"/>
      <c r="HA333" s="4"/>
      <c r="HB333" s="4"/>
      <c r="HC333" s="4"/>
      <c r="HD333" s="4"/>
      <c r="HE333" s="4"/>
      <c r="HF333" s="4"/>
      <c r="HG333" s="4"/>
      <c r="HH333" s="4"/>
      <c r="HI333" s="4"/>
      <c r="HJ333" s="4"/>
      <c r="HK333" s="4"/>
      <c r="HL333" s="4"/>
      <c r="HM333" s="4"/>
      <c r="HN333" s="4"/>
      <c r="HO333" s="4"/>
      <c r="HP333" s="4"/>
      <c r="HQ333" s="4"/>
      <c r="HR333" s="4"/>
      <c r="HS333" s="4"/>
      <c r="HT333" s="4"/>
    </row>
    <row r="334" spans="11:228" ht="15" customHeight="1">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c r="HL334" s="4"/>
      <c r="HM334" s="4"/>
      <c r="HN334" s="4"/>
      <c r="HO334" s="4"/>
      <c r="HP334" s="4"/>
      <c r="HQ334" s="4"/>
      <c r="HR334" s="4"/>
      <c r="HS334" s="4"/>
      <c r="HT334" s="4"/>
    </row>
    <row r="335" spans="11:228" ht="15" customHeight="1">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c r="GK335" s="4"/>
      <c r="GL335" s="4"/>
      <c r="GM335" s="4"/>
      <c r="GN335" s="4"/>
      <c r="GO335" s="4"/>
      <c r="GP335" s="4"/>
      <c r="GQ335" s="4"/>
      <c r="GR335" s="4"/>
      <c r="GS335" s="4"/>
      <c r="GT335" s="4"/>
      <c r="GU335" s="4"/>
      <c r="GV335" s="4"/>
      <c r="GW335" s="4"/>
      <c r="GX335" s="4"/>
      <c r="GY335" s="4"/>
      <c r="GZ335" s="4"/>
      <c r="HA335" s="4"/>
      <c r="HB335" s="4"/>
      <c r="HC335" s="4"/>
      <c r="HD335" s="4"/>
      <c r="HE335" s="4"/>
      <c r="HF335" s="4"/>
      <c r="HG335" s="4"/>
      <c r="HH335" s="4"/>
      <c r="HI335" s="4"/>
      <c r="HJ335" s="4"/>
      <c r="HK335" s="4"/>
      <c r="HL335" s="4"/>
      <c r="HM335" s="4"/>
      <c r="HN335" s="4"/>
      <c r="HO335" s="4"/>
      <c r="HP335" s="4"/>
      <c r="HQ335" s="4"/>
      <c r="HR335" s="4"/>
      <c r="HS335" s="4"/>
      <c r="HT335" s="4"/>
    </row>
    <row r="336" spans="11:228" ht="15" customHeight="1">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c r="GB336" s="4"/>
      <c r="GC336" s="4"/>
      <c r="GD336" s="4"/>
      <c r="GE336" s="4"/>
      <c r="GF336" s="4"/>
      <c r="GG336" s="4"/>
      <c r="GH336" s="4"/>
      <c r="GI336" s="4"/>
      <c r="GJ336" s="4"/>
      <c r="GK336" s="4"/>
      <c r="GL336" s="4"/>
      <c r="GM336" s="4"/>
      <c r="GN336" s="4"/>
      <c r="GO336" s="4"/>
      <c r="GP336" s="4"/>
      <c r="GQ336" s="4"/>
      <c r="GR336" s="4"/>
      <c r="GS336" s="4"/>
      <c r="GT336" s="4"/>
      <c r="GU336" s="4"/>
      <c r="GV336" s="4"/>
      <c r="GW336" s="4"/>
      <c r="GX336" s="4"/>
      <c r="GY336" s="4"/>
      <c r="GZ336" s="4"/>
      <c r="HA336" s="4"/>
      <c r="HB336" s="4"/>
      <c r="HC336" s="4"/>
      <c r="HD336" s="4"/>
      <c r="HE336" s="4"/>
      <c r="HF336" s="4"/>
      <c r="HG336" s="4"/>
      <c r="HH336" s="4"/>
      <c r="HI336" s="4"/>
      <c r="HJ336" s="4"/>
      <c r="HK336" s="4"/>
      <c r="HL336" s="4"/>
      <c r="HM336" s="4"/>
      <c r="HN336" s="4"/>
      <c r="HO336" s="4"/>
      <c r="HP336" s="4"/>
      <c r="HQ336" s="4"/>
      <c r="HR336" s="4"/>
      <c r="HS336" s="4"/>
      <c r="HT336" s="4"/>
    </row>
    <row r="337" spans="11:228" ht="15" customHeight="1">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4"/>
      <c r="GT337" s="4"/>
      <c r="GU337" s="4"/>
      <c r="GV337" s="4"/>
      <c r="GW337" s="4"/>
      <c r="GX337" s="4"/>
      <c r="GY337" s="4"/>
      <c r="GZ337" s="4"/>
      <c r="HA337" s="4"/>
      <c r="HB337" s="4"/>
      <c r="HC337" s="4"/>
      <c r="HD337" s="4"/>
      <c r="HE337" s="4"/>
      <c r="HF337" s="4"/>
      <c r="HG337" s="4"/>
      <c r="HH337" s="4"/>
      <c r="HI337" s="4"/>
      <c r="HJ337" s="4"/>
      <c r="HK337" s="4"/>
      <c r="HL337" s="4"/>
      <c r="HM337" s="4"/>
      <c r="HN337" s="4"/>
      <c r="HO337" s="4"/>
      <c r="HP337" s="4"/>
      <c r="HQ337" s="4"/>
      <c r="HR337" s="4"/>
      <c r="HS337" s="4"/>
      <c r="HT337" s="4"/>
    </row>
    <row r="338" spans="11:228" ht="15" customHeight="1">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c r="GB338" s="4"/>
      <c r="GC338" s="4"/>
      <c r="GD338" s="4"/>
      <c r="GE338" s="4"/>
      <c r="GF338" s="4"/>
      <c r="GG338" s="4"/>
      <c r="GH338" s="4"/>
      <c r="GI338" s="4"/>
      <c r="GJ338" s="4"/>
      <c r="GK338" s="4"/>
      <c r="GL338" s="4"/>
      <c r="GM338" s="4"/>
      <c r="GN338" s="4"/>
      <c r="GO338" s="4"/>
      <c r="GP338" s="4"/>
      <c r="GQ338" s="4"/>
      <c r="GR338" s="4"/>
      <c r="GS338" s="4"/>
      <c r="GT338" s="4"/>
      <c r="GU338" s="4"/>
      <c r="GV338" s="4"/>
      <c r="GW338" s="4"/>
      <c r="GX338" s="4"/>
      <c r="GY338" s="4"/>
      <c r="GZ338" s="4"/>
      <c r="HA338" s="4"/>
      <c r="HB338" s="4"/>
      <c r="HC338" s="4"/>
      <c r="HD338" s="4"/>
      <c r="HE338" s="4"/>
      <c r="HF338" s="4"/>
      <c r="HG338" s="4"/>
      <c r="HH338" s="4"/>
      <c r="HI338" s="4"/>
      <c r="HJ338" s="4"/>
      <c r="HK338" s="4"/>
      <c r="HL338" s="4"/>
      <c r="HM338" s="4"/>
      <c r="HN338" s="4"/>
      <c r="HO338" s="4"/>
      <c r="HP338" s="4"/>
      <c r="HQ338" s="4"/>
      <c r="HR338" s="4"/>
      <c r="HS338" s="4"/>
      <c r="HT338" s="4"/>
    </row>
    <row r="339" spans="11:228" ht="15" customHeight="1">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c r="GB339" s="4"/>
      <c r="GC339" s="4"/>
      <c r="GD339" s="4"/>
      <c r="GE339" s="4"/>
      <c r="GF339" s="4"/>
      <c r="GG339" s="4"/>
      <c r="GH339" s="4"/>
      <c r="GI339" s="4"/>
      <c r="GJ339" s="4"/>
      <c r="GK339" s="4"/>
      <c r="GL339" s="4"/>
      <c r="GM339" s="4"/>
      <c r="GN339" s="4"/>
      <c r="GO339" s="4"/>
      <c r="GP339" s="4"/>
      <c r="GQ339" s="4"/>
      <c r="GR339" s="4"/>
      <c r="GS339" s="4"/>
      <c r="GT339" s="4"/>
      <c r="GU339" s="4"/>
      <c r="GV339" s="4"/>
      <c r="GW339" s="4"/>
      <c r="GX339" s="4"/>
      <c r="GY339" s="4"/>
      <c r="GZ339" s="4"/>
      <c r="HA339" s="4"/>
      <c r="HB339" s="4"/>
      <c r="HC339" s="4"/>
      <c r="HD339" s="4"/>
      <c r="HE339" s="4"/>
      <c r="HF339" s="4"/>
      <c r="HG339" s="4"/>
      <c r="HH339" s="4"/>
      <c r="HI339" s="4"/>
      <c r="HJ339" s="4"/>
      <c r="HK339" s="4"/>
      <c r="HL339" s="4"/>
      <c r="HM339" s="4"/>
      <c r="HN339" s="4"/>
      <c r="HO339" s="4"/>
      <c r="HP339" s="4"/>
      <c r="HQ339" s="4"/>
      <c r="HR339" s="4"/>
      <c r="HS339" s="4"/>
      <c r="HT339" s="4"/>
    </row>
    <row r="340" spans="11:228" ht="15" customHeight="1">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c r="GB340" s="4"/>
      <c r="GC340" s="4"/>
      <c r="GD340" s="4"/>
      <c r="GE340" s="4"/>
      <c r="GF340" s="4"/>
      <c r="GG340" s="4"/>
      <c r="GH340" s="4"/>
      <c r="GI340" s="4"/>
      <c r="GJ340" s="4"/>
      <c r="GK340" s="4"/>
      <c r="GL340" s="4"/>
      <c r="GM340" s="4"/>
      <c r="GN340" s="4"/>
      <c r="GO340" s="4"/>
      <c r="GP340" s="4"/>
      <c r="GQ340" s="4"/>
      <c r="GR340" s="4"/>
      <c r="GS340" s="4"/>
      <c r="GT340" s="4"/>
      <c r="GU340" s="4"/>
      <c r="GV340" s="4"/>
      <c r="GW340" s="4"/>
      <c r="GX340" s="4"/>
      <c r="GY340" s="4"/>
      <c r="GZ340" s="4"/>
      <c r="HA340" s="4"/>
      <c r="HB340" s="4"/>
      <c r="HC340" s="4"/>
      <c r="HD340" s="4"/>
      <c r="HE340" s="4"/>
      <c r="HF340" s="4"/>
      <c r="HG340" s="4"/>
      <c r="HH340" s="4"/>
      <c r="HI340" s="4"/>
      <c r="HJ340" s="4"/>
      <c r="HK340" s="4"/>
      <c r="HL340" s="4"/>
      <c r="HM340" s="4"/>
      <c r="HN340" s="4"/>
      <c r="HO340" s="4"/>
      <c r="HP340" s="4"/>
      <c r="HQ340" s="4"/>
      <c r="HR340" s="4"/>
      <c r="HS340" s="4"/>
      <c r="HT340" s="4"/>
    </row>
    <row r="341" spans="11:228" ht="15" customHeight="1">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c r="GK341" s="4"/>
      <c r="GL341" s="4"/>
      <c r="GM341" s="4"/>
      <c r="GN341" s="4"/>
      <c r="GO341" s="4"/>
      <c r="GP341" s="4"/>
      <c r="GQ341" s="4"/>
      <c r="GR341" s="4"/>
      <c r="GS341" s="4"/>
      <c r="GT341" s="4"/>
      <c r="GU341" s="4"/>
      <c r="GV341" s="4"/>
      <c r="GW341" s="4"/>
      <c r="GX341" s="4"/>
      <c r="GY341" s="4"/>
      <c r="GZ341" s="4"/>
      <c r="HA341" s="4"/>
      <c r="HB341" s="4"/>
      <c r="HC341" s="4"/>
      <c r="HD341" s="4"/>
      <c r="HE341" s="4"/>
      <c r="HF341" s="4"/>
      <c r="HG341" s="4"/>
      <c r="HH341" s="4"/>
      <c r="HI341" s="4"/>
      <c r="HJ341" s="4"/>
      <c r="HK341" s="4"/>
      <c r="HL341" s="4"/>
      <c r="HM341" s="4"/>
      <c r="HN341" s="4"/>
      <c r="HO341" s="4"/>
      <c r="HP341" s="4"/>
      <c r="HQ341" s="4"/>
      <c r="HR341" s="4"/>
      <c r="HS341" s="4"/>
      <c r="HT341" s="4"/>
    </row>
    <row r="342" spans="11:228" ht="15" customHeight="1">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c r="GB342" s="4"/>
      <c r="GC342" s="4"/>
      <c r="GD342" s="4"/>
      <c r="GE342" s="4"/>
      <c r="GF342" s="4"/>
      <c r="GG342" s="4"/>
      <c r="GH342" s="4"/>
      <c r="GI342" s="4"/>
      <c r="GJ342" s="4"/>
      <c r="GK342" s="4"/>
      <c r="GL342" s="4"/>
      <c r="GM342" s="4"/>
      <c r="GN342" s="4"/>
      <c r="GO342" s="4"/>
      <c r="GP342" s="4"/>
      <c r="GQ342" s="4"/>
      <c r="GR342" s="4"/>
      <c r="GS342" s="4"/>
      <c r="GT342" s="4"/>
      <c r="GU342" s="4"/>
      <c r="GV342" s="4"/>
      <c r="GW342" s="4"/>
      <c r="GX342" s="4"/>
      <c r="GY342" s="4"/>
      <c r="GZ342" s="4"/>
      <c r="HA342" s="4"/>
      <c r="HB342" s="4"/>
      <c r="HC342" s="4"/>
      <c r="HD342" s="4"/>
      <c r="HE342" s="4"/>
      <c r="HF342" s="4"/>
      <c r="HG342" s="4"/>
      <c r="HH342" s="4"/>
      <c r="HI342" s="4"/>
      <c r="HJ342" s="4"/>
      <c r="HK342" s="4"/>
      <c r="HL342" s="4"/>
      <c r="HM342" s="4"/>
      <c r="HN342" s="4"/>
      <c r="HO342" s="4"/>
      <c r="HP342" s="4"/>
      <c r="HQ342" s="4"/>
      <c r="HR342" s="4"/>
      <c r="HS342" s="4"/>
      <c r="HT342" s="4"/>
    </row>
    <row r="343" spans="11:228" ht="15" customHeight="1">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c r="GB343" s="4"/>
      <c r="GC343" s="4"/>
      <c r="GD343" s="4"/>
      <c r="GE343" s="4"/>
      <c r="GF343" s="4"/>
      <c r="GG343" s="4"/>
      <c r="GH343" s="4"/>
      <c r="GI343" s="4"/>
      <c r="GJ343" s="4"/>
      <c r="GK343" s="4"/>
      <c r="GL343" s="4"/>
      <c r="GM343" s="4"/>
      <c r="GN343" s="4"/>
      <c r="GO343" s="4"/>
      <c r="GP343" s="4"/>
      <c r="GQ343" s="4"/>
      <c r="GR343" s="4"/>
      <c r="GS343" s="4"/>
      <c r="GT343" s="4"/>
      <c r="GU343" s="4"/>
      <c r="GV343" s="4"/>
      <c r="GW343" s="4"/>
      <c r="GX343" s="4"/>
      <c r="GY343" s="4"/>
      <c r="GZ343" s="4"/>
      <c r="HA343" s="4"/>
      <c r="HB343" s="4"/>
      <c r="HC343" s="4"/>
      <c r="HD343" s="4"/>
      <c r="HE343" s="4"/>
      <c r="HF343" s="4"/>
      <c r="HG343" s="4"/>
      <c r="HH343" s="4"/>
      <c r="HI343" s="4"/>
      <c r="HJ343" s="4"/>
      <c r="HK343" s="4"/>
      <c r="HL343" s="4"/>
      <c r="HM343" s="4"/>
      <c r="HN343" s="4"/>
      <c r="HO343" s="4"/>
      <c r="HP343" s="4"/>
      <c r="HQ343" s="4"/>
      <c r="HR343" s="4"/>
      <c r="HS343" s="4"/>
      <c r="HT343" s="4"/>
    </row>
    <row r="344" spans="11:228" ht="15" customHeight="1">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c r="GK344" s="4"/>
      <c r="GL344" s="4"/>
      <c r="GM344" s="4"/>
      <c r="GN344" s="4"/>
      <c r="GO344" s="4"/>
      <c r="GP344" s="4"/>
      <c r="GQ344" s="4"/>
      <c r="GR344" s="4"/>
      <c r="GS344" s="4"/>
      <c r="GT344" s="4"/>
      <c r="GU344" s="4"/>
      <c r="GV344" s="4"/>
      <c r="GW344" s="4"/>
      <c r="GX344" s="4"/>
      <c r="GY344" s="4"/>
      <c r="GZ344" s="4"/>
      <c r="HA344" s="4"/>
      <c r="HB344" s="4"/>
      <c r="HC344" s="4"/>
      <c r="HD344" s="4"/>
      <c r="HE344" s="4"/>
      <c r="HF344" s="4"/>
      <c r="HG344" s="4"/>
      <c r="HH344" s="4"/>
      <c r="HI344" s="4"/>
      <c r="HJ344" s="4"/>
      <c r="HK344" s="4"/>
      <c r="HL344" s="4"/>
      <c r="HM344" s="4"/>
      <c r="HN344" s="4"/>
      <c r="HO344" s="4"/>
      <c r="HP344" s="4"/>
      <c r="HQ344" s="4"/>
      <c r="HR344" s="4"/>
      <c r="HS344" s="4"/>
      <c r="HT344" s="4"/>
    </row>
    <row r="345" spans="11:228" ht="15" customHeight="1">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c r="GK345" s="4"/>
      <c r="GL345" s="4"/>
      <c r="GM345" s="4"/>
      <c r="GN345" s="4"/>
      <c r="GO345" s="4"/>
      <c r="GP345" s="4"/>
      <c r="GQ345" s="4"/>
      <c r="GR345" s="4"/>
      <c r="GS345" s="4"/>
      <c r="GT345" s="4"/>
      <c r="GU345" s="4"/>
      <c r="GV345" s="4"/>
      <c r="GW345" s="4"/>
      <c r="GX345" s="4"/>
      <c r="GY345" s="4"/>
      <c r="GZ345" s="4"/>
      <c r="HA345" s="4"/>
      <c r="HB345" s="4"/>
      <c r="HC345" s="4"/>
      <c r="HD345" s="4"/>
      <c r="HE345" s="4"/>
      <c r="HF345" s="4"/>
      <c r="HG345" s="4"/>
      <c r="HH345" s="4"/>
      <c r="HI345" s="4"/>
      <c r="HJ345" s="4"/>
      <c r="HK345" s="4"/>
      <c r="HL345" s="4"/>
      <c r="HM345" s="4"/>
      <c r="HN345" s="4"/>
      <c r="HO345" s="4"/>
      <c r="HP345" s="4"/>
      <c r="HQ345" s="4"/>
      <c r="HR345" s="4"/>
      <c r="HS345" s="4"/>
      <c r="HT345" s="4"/>
    </row>
    <row r="346" spans="11:228" ht="15" customHeight="1">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c r="GB346" s="4"/>
      <c r="GC346" s="4"/>
      <c r="GD346" s="4"/>
      <c r="GE346" s="4"/>
      <c r="GF346" s="4"/>
      <c r="GG346" s="4"/>
      <c r="GH346" s="4"/>
      <c r="GI346" s="4"/>
      <c r="GJ346" s="4"/>
      <c r="GK346" s="4"/>
      <c r="GL346" s="4"/>
      <c r="GM346" s="4"/>
      <c r="GN346" s="4"/>
      <c r="GO346" s="4"/>
      <c r="GP346" s="4"/>
      <c r="GQ346" s="4"/>
      <c r="GR346" s="4"/>
      <c r="GS346" s="4"/>
      <c r="GT346" s="4"/>
      <c r="GU346" s="4"/>
      <c r="GV346" s="4"/>
      <c r="GW346" s="4"/>
      <c r="GX346" s="4"/>
      <c r="GY346" s="4"/>
      <c r="GZ346" s="4"/>
      <c r="HA346" s="4"/>
      <c r="HB346" s="4"/>
      <c r="HC346" s="4"/>
      <c r="HD346" s="4"/>
      <c r="HE346" s="4"/>
      <c r="HF346" s="4"/>
      <c r="HG346" s="4"/>
      <c r="HH346" s="4"/>
      <c r="HI346" s="4"/>
      <c r="HJ346" s="4"/>
      <c r="HK346" s="4"/>
      <c r="HL346" s="4"/>
      <c r="HM346" s="4"/>
      <c r="HN346" s="4"/>
      <c r="HO346" s="4"/>
      <c r="HP346" s="4"/>
      <c r="HQ346" s="4"/>
      <c r="HR346" s="4"/>
      <c r="HS346" s="4"/>
      <c r="HT346" s="4"/>
    </row>
    <row r="347" spans="11:228" ht="15" customHeight="1">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c r="GB347" s="4"/>
      <c r="GC347" s="4"/>
      <c r="GD347" s="4"/>
      <c r="GE347" s="4"/>
      <c r="GF347" s="4"/>
      <c r="GG347" s="4"/>
      <c r="GH347" s="4"/>
      <c r="GI347" s="4"/>
      <c r="GJ347" s="4"/>
      <c r="GK347" s="4"/>
      <c r="GL347" s="4"/>
      <c r="GM347" s="4"/>
      <c r="GN347" s="4"/>
      <c r="GO347" s="4"/>
      <c r="GP347" s="4"/>
      <c r="GQ347" s="4"/>
      <c r="GR347" s="4"/>
      <c r="GS347" s="4"/>
      <c r="GT347" s="4"/>
      <c r="GU347" s="4"/>
      <c r="GV347" s="4"/>
      <c r="GW347" s="4"/>
      <c r="GX347" s="4"/>
      <c r="GY347" s="4"/>
      <c r="GZ347" s="4"/>
      <c r="HA347" s="4"/>
      <c r="HB347" s="4"/>
      <c r="HC347" s="4"/>
      <c r="HD347" s="4"/>
      <c r="HE347" s="4"/>
      <c r="HF347" s="4"/>
      <c r="HG347" s="4"/>
      <c r="HH347" s="4"/>
      <c r="HI347" s="4"/>
      <c r="HJ347" s="4"/>
      <c r="HK347" s="4"/>
      <c r="HL347" s="4"/>
      <c r="HM347" s="4"/>
      <c r="HN347" s="4"/>
      <c r="HO347" s="4"/>
      <c r="HP347" s="4"/>
      <c r="HQ347" s="4"/>
      <c r="HR347" s="4"/>
      <c r="HS347" s="4"/>
      <c r="HT347" s="4"/>
    </row>
    <row r="348" spans="11:228" ht="15" customHeight="1">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c r="GB348" s="4"/>
      <c r="GC348" s="4"/>
      <c r="GD348" s="4"/>
      <c r="GE348" s="4"/>
      <c r="GF348" s="4"/>
      <c r="GG348" s="4"/>
      <c r="GH348" s="4"/>
      <c r="GI348" s="4"/>
      <c r="GJ348" s="4"/>
      <c r="GK348" s="4"/>
      <c r="GL348" s="4"/>
      <c r="GM348" s="4"/>
      <c r="GN348" s="4"/>
      <c r="GO348" s="4"/>
      <c r="GP348" s="4"/>
      <c r="GQ348" s="4"/>
      <c r="GR348" s="4"/>
      <c r="GS348" s="4"/>
      <c r="GT348" s="4"/>
      <c r="GU348" s="4"/>
      <c r="GV348" s="4"/>
      <c r="GW348" s="4"/>
      <c r="GX348" s="4"/>
      <c r="GY348" s="4"/>
      <c r="GZ348" s="4"/>
      <c r="HA348" s="4"/>
      <c r="HB348" s="4"/>
      <c r="HC348" s="4"/>
      <c r="HD348" s="4"/>
      <c r="HE348" s="4"/>
      <c r="HF348" s="4"/>
      <c r="HG348" s="4"/>
      <c r="HH348" s="4"/>
      <c r="HI348" s="4"/>
      <c r="HJ348" s="4"/>
      <c r="HK348" s="4"/>
      <c r="HL348" s="4"/>
      <c r="HM348" s="4"/>
      <c r="HN348" s="4"/>
      <c r="HO348" s="4"/>
      <c r="HP348" s="4"/>
      <c r="HQ348" s="4"/>
      <c r="HR348" s="4"/>
      <c r="HS348" s="4"/>
      <c r="HT348" s="4"/>
    </row>
    <row r="349" spans="11:228" ht="15" customHeight="1">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c r="GK349" s="4"/>
      <c r="GL349" s="4"/>
      <c r="GM349" s="4"/>
      <c r="GN349" s="4"/>
      <c r="GO349" s="4"/>
      <c r="GP349" s="4"/>
      <c r="GQ349" s="4"/>
      <c r="GR349" s="4"/>
      <c r="GS349" s="4"/>
      <c r="GT349" s="4"/>
      <c r="GU349" s="4"/>
      <c r="GV349" s="4"/>
      <c r="GW349" s="4"/>
      <c r="GX349" s="4"/>
      <c r="GY349" s="4"/>
      <c r="GZ349" s="4"/>
      <c r="HA349" s="4"/>
      <c r="HB349" s="4"/>
      <c r="HC349" s="4"/>
      <c r="HD349" s="4"/>
      <c r="HE349" s="4"/>
      <c r="HF349" s="4"/>
      <c r="HG349" s="4"/>
      <c r="HH349" s="4"/>
      <c r="HI349" s="4"/>
      <c r="HJ349" s="4"/>
      <c r="HK349" s="4"/>
      <c r="HL349" s="4"/>
      <c r="HM349" s="4"/>
      <c r="HN349" s="4"/>
      <c r="HO349" s="4"/>
      <c r="HP349" s="4"/>
      <c r="HQ349" s="4"/>
      <c r="HR349" s="4"/>
      <c r="HS349" s="4"/>
      <c r="HT349" s="4"/>
    </row>
    <row r="350" spans="11:228" ht="15" customHeight="1">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c r="GK350" s="4"/>
      <c r="GL350" s="4"/>
      <c r="GM350" s="4"/>
      <c r="GN350" s="4"/>
      <c r="GO350" s="4"/>
      <c r="GP350" s="4"/>
      <c r="GQ350" s="4"/>
      <c r="GR350" s="4"/>
      <c r="GS350" s="4"/>
      <c r="GT350" s="4"/>
      <c r="GU350" s="4"/>
      <c r="GV350" s="4"/>
      <c r="GW350" s="4"/>
      <c r="GX350" s="4"/>
      <c r="GY350" s="4"/>
      <c r="GZ350" s="4"/>
      <c r="HA350" s="4"/>
      <c r="HB350" s="4"/>
      <c r="HC350" s="4"/>
      <c r="HD350" s="4"/>
      <c r="HE350" s="4"/>
      <c r="HF350" s="4"/>
      <c r="HG350" s="4"/>
      <c r="HH350" s="4"/>
      <c r="HI350" s="4"/>
      <c r="HJ350" s="4"/>
      <c r="HK350" s="4"/>
      <c r="HL350" s="4"/>
      <c r="HM350" s="4"/>
      <c r="HN350" s="4"/>
      <c r="HO350" s="4"/>
      <c r="HP350" s="4"/>
      <c r="HQ350" s="4"/>
      <c r="HR350" s="4"/>
      <c r="HS350" s="4"/>
      <c r="HT350" s="4"/>
    </row>
    <row r="351" spans="11:228" ht="15" customHeight="1">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c r="GK351" s="4"/>
      <c r="GL351" s="4"/>
      <c r="GM351" s="4"/>
      <c r="GN351" s="4"/>
      <c r="GO351" s="4"/>
      <c r="GP351" s="4"/>
      <c r="GQ351" s="4"/>
      <c r="GR351" s="4"/>
      <c r="GS351" s="4"/>
      <c r="GT351" s="4"/>
      <c r="GU351" s="4"/>
      <c r="GV351" s="4"/>
      <c r="GW351" s="4"/>
      <c r="GX351" s="4"/>
      <c r="GY351" s="4"/>
      <c r="GZ351" s="4"/>
      <c r="HA351" s="4"/>
      <c r="HB351" s="4"/>
      <c r="HC351" s="4"/>
      <c r="HD351" s="4"/>
      <c r="HE351" s="4"/>
      <c r="HF351" s="4"/>
      <c r="HG351" s="4"/>
      <c r="HH351" s="4"/>
      <c r="HI351" s="4"/>
      <c r="HJ351" s="4"/>
      <c r="HK351" s="4"/>
      <c r="HL351" s="4"/>
      <c r="HM351" s="4"/>
      <c r="HN351" s="4"/>
      <c r="HO351" s="4"/>
      <c r="HP351" s="4"/>
      <c r="HQ351" s="4"/>
      <c r="HR351" s="4"/>
      <c r="HS351" s="4"/>
      <c r="HT351" s="4"/>
    </row>
    <row r="352" spans="11:228" ht="15" customHeight="1">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c r="GK352" s="4"/>
      <c r="GL352" s="4"/>
      <c r="GM352" s="4"/>
      <c r="GN352" s="4"/>
      <c r="GO352" s="4"/>
      <c r="GP352" s="4"/>
      <c r="GQ352" s="4"/>
      <c r="GR352" s="4"/>
      <c r="GS352" s="4"/>
      <c r="GT352" s="4"/>
      <c r="GU352" s="4"/>
      <c r="GV352" s="4"/>
      <c r="GW352" s="4"/>
      <c r="GX352" s="4"/>
      <c r="GY352" s="4"/>
      <c r="GZ352" s="4"/>
      <c r="HA352" s="4"/>
      <c r="HB352" s="4"/>
      <c r="HC352" s="4"/>
      <c r="HD352" s="4"/>
      <c r="HE352" s="4"/>
      <c r="HF352" s="4"/>
      <c r="HG352" s="4"/>
      <c r="HH352" s="4"/>
      <c r="HI352" s="4"/>
      <c r="HJ352" s="4"/>
      <c r="HK352" s="4"/>
      <c r="HL352" s="4"/>
      <c r="HM352" s="4"/>
      <c r="HN352" s="4"/>
      <c r="HO352" s="4"/>
      <c r="HP352" s="4"/>
      <c r="HQ352" s="4"/>
      <c r="HR352" s="4"/>
      <c r="HS352" s="4"/>
      <c r="HT352" s="4"/>
    </row>
    <row r="353" spans="11:228" ht="15" customHeight="1">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c r="GK353" s="4"/>
      <c r="GL353" s="4"/>
      <c r="GM353" s="4"/>
      <c r="GN353" s="4"/>
      <c r="GO353" s="4"/>
      <c r="GP353" s="4"/>
      <c r="GQ353" s="4"/>
      <c r="GR353" s="4"/>
      <c r="GS353" s="4"/>
      <c r="GT353" s="4"/>
      <c r="GU353" s="4"/>
      <c r="GV353" s="4"/>
      <c r="GW353" s="4"/>
      <c r="GX353" s="4"/>
      <c r="GY353" s="4"/>
      <c r="GZ353" s="4"/>
      <c r="HA353" s="4"/>
      <c r="HB353" s="4"/>
      <c r="HC353" s="4"/>
      <c r="HD353" s="4"/>
      <c r="HE353" s="4"/>
      <c r="HF353" s="4"/>
      <c r="HG353" s="4"/>
      <c r="HH353" s="4"/>
      <c r="HI353" s="4"/>
      <c r="HJ353" s="4"/>
      <c r="HK353" s="4"/>
      <c r="HL353" s="4"/>
      <c r="HM353" s="4"/>
      <c r="HN353" s="4"/>
      <c r="HO353" s="4"/>
      <c r="HP353" s="4"/>
      <c r="HQ353" s="4"/>
      <c r="HR353" s="4"/>
      <c r="HS353" s="4"/>
      <c r="HT353" s="4"/>
    </row>
    <row r="354" spans="11:228" ht="15" customHeight="1">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4"/>
      <c r="HA354" s="4"/>
      <c r="HB354" s="4"/>
      <c r="HC354" s="4"/>
      <c r="HD354" s="4"/>
      <c r="HE354" s="4"/>
      <c r="HF354" s="4"/>
      <c r="HG354" s="4"/>
      <c r="HH354" s="4"/>
      <c r="HI354" s="4"/>
      <c r="HJ354" s="4"/>
      <c r="HK354" s="4"/>
      <c r="HL354" s="4"/>
      <c r="HM354" s="4"/>
      <c r="HN354" s="4"/>
      <c r="HO354" s="4"/>
      <c r="HP354" s="4"/>
      <c r="HQ354" s="4"/>
      <c r="HR354" s="4"/>
      <c r="HS354" s="4"/>
      <c r="HT354" s="4"/>
    </row>
    <row r="355" spans="11:228" ht="15" customHeight="1">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c r="GK355" s="4"/>
      <c r="GL355" s="4"/>
      <c r="GM355" s="4"/>
      <c r="GN355" s="4"/>
      <c r="GO355" s="4"/>
      <c r="GP355" s="4"/>
      <c r="GQ355" s="4"/>
      <c r="GR355" s="4"/>
      <c r="GS355" s="4"/>
      <c r="GT355" s="4"/>
      <c r="GU355" s="4"/>
      <c r="GV355" s="4"/>
      <c r="GW355" s="4"/>
      <c r="GX355" s="4"/>
      <c r="GY355" s="4"/>
      <c r="GZ355" s="4"/>
      <c r="HA355" s="4"/>
      <c r="HB355" s="4"/>
      <c r="HC355" s="4"/>
      <c r="HD355" s="4"/>
      <c r="HE355" s="4"/>
      <c r="HF355" s="4"/>
      <c r="HG355" s="4"/>
      <c r="HH355" s="4"/>
      <c r="HI355" s="4"/>
      <c r="HJ355" s="4"/>
      <c r="HK355" s="4"/>
      <c r="HL355" s="4"/>
      <c r="HM355" s="4"/>
      <c r="HN355" s="4"/>
      <c r="HO355" s="4"/>
      <c r="HP355" s="4"/>
      <c r="HQ355" s="4"/>
      <c r="HR355" s="4"/>
      <c r="HS355" s="4"/>
      <c r="HT355" s="4"/>
    </row>
    <row r="356" spans="11:228" ht="15" customHeight="1">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c r="GK356" s="4"/>
      <c r="GL356" s="4"/>
      <c r="GM356" s="4"/>
      <c r="GN356" s="4"/>
      <c r="GO356" s="4"/>
      <c r="GP356" s="4"/>
      <c r="GQ356" s="4"/>
      <c r="GR356" s="4"/>
      <c r="GS356" s="4"/>
      <c r="GT356" s="4"/>
      <c r="GU356" s="4"/>
      <c r="GV356" s="4"/>
      <c r="GW356" s="4"/>
      <c r="GX356" s="4"/>
      <c r="GY356" s="4"/>
      <c r="GZ356" s="4"/>
      <c r="HA356" s="4"/>
      <c r="HB356" s="4"/>
      <c r="HC356" s="4"/>
      <c r="HD356" s="4"/>
      <c r="HE356" s="4"/>
      <c r="HF356" s="4"/>
      <c r="HG356" s="4"/>
      <c r="HH356" s="4"/>
      <c r="HI356" s="4"/>
      <c r="HJ356" s="4"/>
      <c r="HK356" s="4"/>
      <c r="HL356" s="4"/>
      <c r="HM356" s="4"/>
      <c r="HN356" s="4"/>
      <c r="HO356" s="4"/>
      <c r="HP356" s="4"/>
      <c r="HQ356" s="4"/>
      <c r="HR356" s="4"/>
      <c r="HS356" s="4"/>
      <c r="HT356" s="4"/>
    </row>
    <row r="357" spans="11:228" ht="15" customHeight="1">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c r="GK357" s="4"/>
      <c r="GL357" s="4"/>
      <c r="GM357" s="4"/>
      <c r="GN357" s="4"/>
      <c r="GO357" s="4"/>
      <c r="GP357" s="4"/>
      <c r="GQ357" s="4"/>
      <c r="GR357" s="4"/>
      <c r="GS357" s="4"/>
      <c r="GT357" s="4"/>
      <c r="GU357" s="4"/>
      <c r="GV357" s="4"/>
      <c r="GW357" s="4"/>
      <c r="GX357" s="4"/>
      <c r="GY357" s="4"/>
      <c r="GZ357" s="4"/>
      <c r="HA357" s="4"/>
      <c r="HB357" s="4"/>
      <c r="HC357" s="4"/>
      <c r="HD357" s="4"/>
      <c r="HE357" s="4"/>
      <c r="HF357" s="4"/>
      <c r="HG357" s="4"/>
      <c r="HH357" s="4"/>
      <c r="HI357" s="4"/>
      <c r="HJ357" s="4"/>
      <c r="HK357" s="4"/>
      <c r="HL357" s="4"/>
      <c r="HM357" s="4"/>
      <c r="HN357" s="4"/>
      <c r="HO357" s="4"/>
      <c r="HP357" s="4"/>
      <c r="HQ357" s="4"/>
      <c r="HR357" s="4"/>
      <c r="HS357" s="4"/>
      <c r="HT357" s="4"/>
    </row>
    <row r="358" spans="11:228" ht="15" customHeight="1">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c r="GK358" s="4"/>
      <c r="GL358" s="4"/>
      <c r="GM358" s="4"/>
      <c r="GN358" s="4"/>
      <c r="GO358" s="4"/>
      <c r="GP358" s="4"/>
      <c r="GQ358" s="4"/>
      <c r="GR358" s="4"/>
      <c r="GS358" s="4"/>
      <c r="GT358" s="4"/>
      <c r="GU358" s="4"/>
      <c r="GV358" s="4"/>
      <c r="GW358" s="4"/>
      <c r="GX358" s="4"/>
      <c r="GY358" s="4"/>
      <c r="GZ358" s="4"/>
      <c r="HA358" s="4"/>
      <c r="HB358" s="4"/>
      <c r="HC358" s="4"/>
      <c r="HD358" s="4"/>
      <c r="HE358" s="4"/>
      <c r="HF358" s="4"/>
      <c r="HG358" s="4"/>
      <c r="HH358" s="4"/>
      <c r="HI358" s="4"/>
      <c r="HJ358" s="4"/>
      <c r="HK358" s="4"/>
      <c r="HL358" s="4"/>
      <c r="HM358" s="4"/>
      <c r="HN358" s="4"/>
      <c r="HO358" s="4"/>
      <c r="HP358" s="4"/>
      <c r="HQ358" s="4"/>
      <c r="HR358" s="4"/>
      <c r="HS358" s="4"/>
      <c r="HT358" s="4"/>
    </row>
    <row r="359" spans="11:228" ht="15" customHeight="1">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GQ359" s="4"/>
      <c r="GR359" s="4"/>
      <c r="GS359" s="4"/>
      <c r="GT359" s="4"/>
      <c r="GU359" s="4"/>
      <c r="GV359" s="4"/>
      <c r="GW359" s="4"/>
      <c r="GX359" s="4"/>
      <c r="GY359" s="4"/>
      <c r="GZ359" s="4"/>
      <c r="HA359" s="4"/>
      <c r="HB359" s="4"/>
      <c r="HC359" s="4"/>
      <c r="HD359" s="4"/>
      <c r="HE359" s="4"/>
      <c r="HF359" s="4"/>
      <c r="HG359" s="4"/>
      <c r="HH359" s="4"/>
      <c r="HI359" s="4"/>
      <c r="HJ359" s="4"/>
      <c r="HK359" s="4"/>
      <c r="HL359" s="4"/>
      <c r="HM359" s="4"/>
      <c r="HN359" s="4"/>
      <c r="HO359" s="4"/>
      <c r="HP359" s="4"/>
      <c r="HQ359" s="4"/>
      <c r="HR359" s="4"/>
      <c r="HS359" s="4"/>
      <c r="HT359" s="4"/>
    </row>
    <row r="360" spans="11:228" ht="15" customHeight="1">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c r="GK360" s="4"/>
      <c r="GL360" s="4"/>
      <c r="GM360" s="4"/>
      <c r="GN360" s="4"/>
      <c r="GO360" s="4"/>
      <c r="GP360" s="4"/>
      <c r="GQ360" s="4"/>
      <c r="GR360" s="4"/>
      <c r="GS360" s="4"/>
      <c r="GT360" s="4"/>
      <c r="GU360" s="4"/>
      <c r="GV360" s="4"/>
      <c r="GW360" s="4"/>
      <c r="GX360" s="4"/>
      <c r="GY360" s="4"/>
      <c r="GZ360" s="4"/>
      <c r="HA360" s="4"/>
      <c r="HB360" s="4"/>
      <c r="HC360" s="4"/>
      <c r="HD360" s="4"/>
      <c r="HE360" s="4"/>
      <c r="HF360" s="4"/>
      <c r="HG360" s="4"/>
      <c r="HH360" s="4"/>
      <c r="HI360" s="4"/>
      <c r="HJ360" s="4"/>
      <c r="HK360" s="4"/>
      <c r="HL360" s="4"/>
      <c r="HM360" s="4"/>
      <c r="HN360" s="4"/>
      <c r="HO360" s="4"/>
      <c r="HP360" s="4"/>
      <c r="HQ360" s="4"/>
      <c r="HR360" s="4"/>
      <c r="HS360" s="4"/>
      <c r="HT360" s="4"/>
    </row>
    <row r="361" spans="11:228" ht="15" customHeight="1">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row>
    <row r="362" spans="11:228" ht="15" customHeight="1">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c r="GK362" s="4"/>
      <c r="GL362" s="4"/>
      <c r="GM362" s="4"/>
      <c r="GN362" s="4"/>
      <c r="GO362" s="4"/>
      <c r="GP362" s="4"/>
      <c r="GQ362" s="4"/>
      <c r="GR362" s="4"/>
      <c r="GS362" s="4"/>
      <c r="GT362" s="4"/>
      <c r="GU362" s="4"/>
      <c r="GV362" s="4"/>
      <c r="GW362" s="4"/>
      <c r="GX362" s="4"/>
      <c r="GY362" s="4"/>
      <c r="GZ362" s="4"/>
      <c r="HA362" s="4"/>
      <c r="HB362" s="4"/>
      <c r="HC362" s="4"/>
      <c r="HD362" s="4"/>
      <c r="HE362" s="4"/>
      <c r="HF362" s="4"/>
      <c r="HG362" s="4"/>
      <c r="HH362" s="4"/>
      <c r="HI362" s="4"/>
      <c r="HJ362" s="4"/>
      <c r="HK362" s="4"/>
      <c r="HL362" s="4"/>
      <c r="HM362" s="4"/>
      <c r="HN362" s="4"/>
      <c r="HO362" s="4"/>
      <c r="HP362" s="4"/>
      <c r="HQ362" s="4"/>
      <c r="HR362" s="4"/>
      <c r="HS362" s="4"/>
      <c r="HT362" s="4"/>
    </row>
    <row r="363" spans="11:228" ht="15" customHeight="1">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c r="GK363" s="4"/>
      <c r="GL363" s="4"/>
      <c r="GM363" s="4"/>
      <c r="GN363" s="4"/>
      <c r="GO363" s="4"/>
      <c r="GP363" s="4"/>
      <c r="GQ363" s="4"/>
      <c r="GR363" s="4"/>
      <c r="GS363" s="4"/>
      <c r="GT363" s="4"/>
      <c r="GU363" s="4"/>
      <c r="GV363" s="4"/>
      <c r="GW363" s="4"/>
      <c r="GX363" s="4"/>
      <c r="GY363" s="4"/>
      <c r="GZ363" s="4"/>
      <c r="HA363" s="4"/>
      <c r="HB363" s="4"/>
      <c r="HC363" s="4"/>
      <c r="HD363" s="4"/>
      <c r="HE363" s="4"/>
      <c r="HF363" s="4"/>
      <c r="HG363" s="4"/>
      <c r="HH363" s="4"/>
      <c r="HI363" s="4"/>
      <c r="HJ363" s="4"/>
      <c r="HK363" s="4"/>
      <c r="HL363" s="4"/>
      <c r="HM363" s="4"/>
      <c r="HN363" s="4"/>
      <c r="HO363" s="4"/>
      <c r="HP363" s="4"/>
      <c r="HQ363" s="4"/>
      <c r="HR363" s="4"/>
      <c r="HS363" s="4"/>
      <c r="HT363" s="4"/>
    </row>
    <row r="364" spans="11:228" ht="15" customHeight="1">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c r="GK364" s="4"/>
      <c r="GL364" s="4"/>
      <c r="GM364" s="4"/>
      <c r="GN364" s="4"/>
      <c r="GO364" s="4"/>
      <c r="GP364" s="4"/>
      <c r="GQ364" s="4"/>
      <c r="GR364" s="4"/>
      <c r="GS364" s="4"/>
      <c r="GT364" s="4"/>
      <c r="GU364" s="4"/>
      <c r="GV364" s="4"/>
      <c r="GW364" s="4"/>
      <c r="GX364" s="4"/>
      <c r="GY364" s="4"/>
      <c r="GZ364" s="4"/>
      <c r="HA364" s="4"/>
      <c r="HB364" s="4"/>
      <c r="HC364" s="4"/>
      <c r="HD364" s="4"/>
      <c r="HE364" s="4"/>
      <c r="HF364" s="4"/>
      <c r="HG364" s="4"/>
      <c r="HH364" s="4"/>
      <c r="HI364" s="4"/>
      <c r="HJ364" s="4"/>
      <c r="HK364" s="4"/>
      <c r="HL364" s="4"/>
      <c r="HM364" s="4"/>
      <c r="HN364" s="4"/>
      <c r="HO364" s="4"/>
      <c r="HP364" s="4"/>
      <c r="HQ364" s="4"/>
      <c r="HR364" s="4"/>
      <c r="HS364" s="4"/>
      <c r="HT364" s="4"/>
    </row>
    <row r="365" spans="11:228" ht="15" customHeight="1">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c r="HH365" s="4"/>
      <c r="HI365" s="4"/>
      <c r="HJ365" s="4"/>
      <c r="HK365" s="4"/>
      <c r="HL365" s="4"/>
      <c r="HM365" s="4"/>
      <c r="HN365" s="4"/>
      <c r="HO365" s="4"/>
      <c r="HP365" s="4"/>
      <c r="HQ365" s="4"/>
      <c r="HR365" s="4"/>
      <c r="HS365" s="4"/>
      <c r="HT365" s="4"/>
    </row>
    <row r="366" spans="11:228" ht="15" customHeight="1">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c r="GK366" s="4"/>
      <c r="GL366" s="4"/>
      <c r="GM366" s="4"/>
      <c r="GN366" s="4"/>
      <c r="GO366" s="4"/>
      <c r="GP366" s="4"/>
      <c r="GQ366" s="4"/>
      <c r="GR366" s="4"/>
      <c r="GS366" s="4"/>
      <c r="GT366" s="4"/>
      <c r="GU366" s="4"/>
      <c r="GV366" s="4"/>
      <c r="GW366" s="4"/>
      <c r="GX366" s="4"/>
      <c r="GY366" s="4"/>
      <c r="GZ366" s="4"/>
      <c r="HA366" s="4"/>
      <c r="HB366" s="4"/>
      <c r="HC366" s="4"/>
      <c r="HD366" s="4"/>
      <c r="HE366" s="4"/>
      <c r="HF366" s="4"/>
      <c r="HG366" s="4"/>
      <c r="HH366" s="4"/>
      <c r="HI366" s="4"/>
      <c r="HJ366" s="4"/>
      <c r="HK366" s="4"/>
      <c r="HL366" s="4"/>
      <c r="HM366" s="4"/>
      <c r="HN366" s="4"/>
      <c r="HO366" s="4"/>
      <c r="HP366" s="4"/>
      <c r="HQ366" s="4"/>
      <c r="HR366" s="4"/>
      <c r="HS366" s="4"/>
      <c r="HT366" s="4"/>
    </row>
    <row r="367" spans="11:228" ht="15" customHeight="1">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c r="GB367" s="4"/>
      <c r="GC367" s="4"/>
      <c r="GD367" s="4"/>
      <c r="GE367" s="4"/>
      <c r="GF367" s="4"/>
      <c r="GG367" s="4"/>
      <c r="GH367" s="4"/>
      <c r="GI367" s="4"/>
      <c r="GJ367" s="4"/>
      <c r="GK367" s="4"/>
      <c r="GL367" s="4"/>
      <c r="GM367" s="4"/>
      <c r="GN367" s="4"/>
      <c r="GO367" s="4"/>
      <c r="GP367" s="4"/>
      <c r="GQ367" s="4"/>
      <c r="GR367" s="4"/>
      <c r="GS367" s="4"/>
      <c r="GT367" s="4"/>
      <c r="GU367" s="4"/>
      <c r="GV367" s="4"/>
      <c r="GW367" s="4"/>
      <c r="GX367" s="4"/>
      <c r="GY367" s="4"/>
      <c r="GZ367" s="4"/>
      <c r="HA367" s="4"/>
      <c r="HB367" s="4"/>
      <c r="HC367" s="4"/>
      <c r="HD367" s="4"/>
      <c r="HE367" s="4"/>
      <c r="HF367" s="4"/>
      <c r="HG367" s="4"/>
      <c r="HH367" s="4"/>
      <c r="HI367" s="4"/>
      <c r="HJ367" s="4"/>
      <c r="HK367" s="4"/>
      <c r="HL367" s="4"/>
      <c r="HM367" s="4"/>
      <c r="HN367" s="4"/>
      <c r="HO367" s="4"/>
      <c r="HP367" s="4"/>
      <c r="HQ367" s="4"/>
      <c r="HR367" s="4"/>
      <c r="HS367" s="4"/>
      <c r="HT367" s="4"/>
    </row>
    <row r="368" spans="11:228" ht="15" customHeight="1">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row>
    <row r="369" spans="11:228" ht="15" customHeight="1">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c r="GB369" s="4"/>
      <c r="GC369" s="4"/>
      <c r="GD369" s="4"/>
      <c r="GE369" s="4"/>
      <c r="GF369" s="4"/>
      <c r="GG369" s="4"/>
      <c r="GH369" s="4"/>
      <c r="GI369" s="4"/>
      <c r="GJ369" s="4"/>
      <c r="GK369" s="4"/>
      <c r="GL369" s="4"/>
      <c r="GM369" s="4"/>
      <c r="GN369" s="4"/>
      <c r="GO369" s="4"/>
      <c r="GP369" s="4"/>
      <c r="GQ369" s="4"/>
      <c r="GR369" s="4"/>
      <c r="GS369" s="4"/>
      <c r="GT369" s="4"/>
      <c r="GU369" s="4"/>
      <c r="GV369" s="4"/>
      <c r="GW369" s="4"/>
      <c r="GX369" s="4"/>
      <c r="GY369" s="4"/>
      <c r="GZ369" s="4"/>
      <c r="HA369" s="4"/>
      <c r="HB369" s="4"/>
      <c r="HC369" s="4"/>
      <c r="HD369" s="4"/>
      <c r="HE369" s="4"/>
      <c r="HF369" s="4"/>
      <c r="HG369" s="4"/>
      <c r="HH369" s="4"/>
      <c r="HI369" s="4"/>
      <c r="HJ369" s="4"/>
      <c r="HK369" s="4"/>
      <c r="HL369" s="4"/>
      <c r="HM369" s="4"/>
      <c r="HN369" s="4"/>
      <c r="HO369" s="4"/>
      <c r="HP369" s="4"/>
      <c r="HQ369" s="4"/>
      <c r="HR369" s="4"/>
      <c r="HS369" s="4"/>
      <c r="HT369" s="4"/>
    </row>
    <row r="370" spans="11:228" ht="15" customHeight="1">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c r="GK370" s="4"/>
      <c r="GL370" s="4"/>
      <c r="GM370" s="4"/>
      <c r="GN370" s="4"/>
      <c r="GO370" s="4"/>
      <c r="GP370" s="4"/>
      <c r="GQ370" s="4"/>
      <c r="GR370" s="4"/>
      <c r="GS370" s="4"/>
      <c r="GT370" s="4"/>
      <c r="GU370" s="4"/>
      <c r="GV370" s="4"/>
      <c r="GW370" s="4"/>
      <c r="GX370" s="4"/>
      <c r="GY370" s="4"/>
      <c r="GZ370" s="4"/>
      <c r="HA370" s="4"/>
      <c r="HB370" s="4"/>
      <c r="HC370" s="4"/>
      <c r="HD370" s="4"/>
      <c r="HE370" s="4"/>
      <c r="HF370" s="4"/>
      <c r="HG370" s="4"/>
      <c r="HH370" s="4"/>
      <c r="HI370" s="4"/>
      <c r="HJ370" s="4"/>
      <c r="HK370" s="4"/>
      <c r="HL370" s="4"/>
      <c r="HM370" s="4"/>
      <c r="HN370" s="4"/>
      <c r="HO370" s="4"/>
      <c r="HP370" s="4"/>
      <c r="HQ370" s="4"/>
      <c r="HR370" s="4"/>
      <c r="HS370" s="4"/>
      <c r="HT370" s="4"/>
    </row>
    <row r="371" spans="11:228" ht="15" customHeight="1">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c r="GK371" s="4"/>
      <c r="GL371" s="4"/>
      <c r="GM371" s="4"/>
      <c r="GN371" s="4"/>
      <c r="GO371" s="4"/>
      <c r="GP371" s="4"/>
      <c r="GQ371" s="4"/>
      <c r="GR371" s="4"/>
      <c r="GS371" s="4"/>
      <c r="GT371" s="4"/>
      <c r="GU371" s="4"/>
      <c r="GV371" s="4"/>
      <c r="GW371" s="4"/>
      <c r="GX371" s="4"/>
      <c r="GY371" s="4"/>
      <c r="GZ371" s="4"/>
      <c r="HA371" s="4"/>
      <c r="HB371" s="4"/>
      <c r="HC371" s="4"/>
      <c r="HD371" s="4"/>
      <c r="HE371" s="4"/>
      <c r="HF371" s="4"/>
      <c r="HG371" s="4"/>
      <c r="HH371" s="4"/>
      <c r="HI371" s="4"/>
      <c r="HJ371" s="4"/>
      <c r="HK371" s="4"/>
      <c r="HL371" s="4"/>
      <c r="HM371" s="4"/>
      <c r="HN371" s="4"/>
      <c r="HO371" s="4"/>
      <c r="HP371" s="4"/>
      <c r="HQ371" s="4"/>
      <c r="HR371" s="4"/>
      <c r="HS371" s="4"/>
      <c r="HT371" s="4"/>
    </row>
    <row r="372" spans="11:228" ht="15" customHeight="1">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GQ372" s="4"/>
      <c r="GR372" s="4"/>
      <c r="GS372" s="4"/>
      <c r="GT372" s="4"/>
      <c r="GU372" s="4"/>
      <c r="GV372" s="4"/>
      <c r="GW372" s="4"/>
      <c r="GX372" s="4"/>
      <c r="GY372" s="4"/>
      <c r="GZ372" s="4"/>
      <c r="HA372" s="4"/>
      <c r="HB372" s="4"/>
      <c r="HC372" s="4"/>
      <c r="HD372" s="4"/>
      <c r="HE372" s="4"/>
      <c r="HF372" s="4"/>
      <c r="HG372" s="4"/>
      <c r="HH372" s="4"/>
      <c r="HI372" s="4"/>
      <c r="HJ372" s="4"/>
      <c r="HK372" s="4"/>
      <c r="HL372" s="4"/>
      <c r="HM372" s="4"/>
      <c r="HN372" s="4"/>
      <c r="HO372" s="4"/>
      <c r="HP372" s="4"/>
      <c r="HQ372" s="4"/>
      <c r="HR372" s="4"/>
      <c r="HS372" s="4"/>
      <c r="HT372" s="4"/>
    </row>
    <row r="373" spans="11:228" ht="15" customHeight="1">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GQ373" s="4"/>
      <c r="GR373" s="4"/>
      <c r="GS373" s="4"/>
      <c r="GT373" s="4"/>
      <c r="GU373" s="4"/>
      <c r="GV373" s="4"/>
      <c r="GW373" s="4"/>
      <c r="GX373" s="4"/>
      <c r="GY373" s="4"/>
      <c r="GZ373" s="4"/>
      <c r="HA373" s="4"/>
      <c r="HB373" s="4"/>
      <c r="HC373" s="4"/>
      <c r="HD373" s="4"/>
      <c r="HE373" s="4"/>
      <c r="HF373" s="4"/>
      <c r="HG373" s="4"/>
      <c r="HH373" s="4"/>
      <c r="HI373" s="4"/>
      <c r="HJ373" s="4"/>
      <c r="HK373" s="4"/>
      <c r="HL373" s="4"/>
      <c r="HM373" s="4"/>
      <c r="HN373" s="4"/>
      <c r="HO373" s="4"/>
      <c r="HP373" s="4"/>
      <c r="HQ373" s="4"/>
      <c r="HR373" s="4"/>
      <c r="HS373" s="4"/>
      <c r="HT373" s="4"/>
    </row>
    <row r="374" spans="11:228" ht="15" customHeight="1">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GQ374" s="4"/>
      <c r="GR374" s="4"/>
      <c r="GS374" s="4"/>
      <c r="GT374" s="4"/>
      <c r="GU374" s="4"/>
      <c r="GV374" s="4"/>
      <c r="GW374" s="4"/>
      <c r="GX374" s="4"/>
      <c r="GY374" s="4"/>
      <c r="GZ374" s="4"/>
      <c r="HA374" s="4"/>
      <c r="HB374" s="4"/>
      <c r="HC374" s="4"/>
      <c r="HD374" s="4"/>
      <c r="HE374" s="4"/>
      <c r="HF374" s="4"/>
      <c r="HG374" s="4"/>
      <c r="HH374" s="4"/>
      <c r="HI374" s="4"/>
      <c r="HJ374" s="4"/>
      <c r="HK374" s="4"/>
      <c r="HL374" s="4"/>
      <c r="HM374" s="4"/>
      <c r="HN374" s="4"/>
      <c r="HO374" s="4"/>
      <c r="HP374" s="4"/>
      <c r="HQ374" s="4"/>
      <c r="HR374" s="4"/>
      <c r="HS374" s="4"/>
      <c r="HT374" s="4"/>
    </row>
    <row r="375" spans="11:228" ht="15" customHeight="1">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GQ375" s="4"/>
      <c r="GR375" s="4"/>
      <c r="GS375" s="4"/>
      <c r="GT375" s="4"/>
      <c r="GU375" s="4"/>
      <c r="GV375" s="4"/>
      <c r="GW375" s="4"/>
      <c r="GX375" s="4"/>
      <c r="GY375" s="4"/>
      <c r="GZ375" s="4"/>
      <c r="HA375" s="4"/>
      <c r="HB375" s="4"/>
      <c r="HC375" s="4"/>
      <c r="HD375" s="4"/>
      <c r="HE375" s="4"/>
      <c r="HF375" s="4"/>
      <c r="HG375" s="4"/>
      <c r="HH375" s="4"/>
      <c r="HI375" s="4"/>
      <c r="HJ375" s="4"/>
      <c r="HK375" s="4"/>
      <c r="HL375" s="4"/>
      <c r="HM375" s="4"/>
      <c r="HN375" s="4"/>
      <c r="HO375" s="4"/>
      <c r="HP375" s="4"/>
      <c r="HQ375" s="4"/>
      <c r="HR375" s="4"/>
      <c r="HS375" s="4"/>
      <c r="HT375" s="4"/>
    </row>
    <row r="376" spans="11:228" ht="15" customHeight="1">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GQ376" s="4"/>
      <c r="GR376" s="4"/>
      <c r="GS376" s="4"/>
      <c r="GT376" s="4"/>
      <c r="GU376" s="4"/>
      <c r="GV376" s="4"/>
      <c r="GW376" s="4"/>
      <c r="GX376" s="4"/>
      <c r="GY376" s="4"/>
      <c r="GZ376" s="4"/>
      <c r="HA376" s="4"/>
      <c r="HB376" s="4"/>
      <c r="HC376" s="4"/>
      <c r="HD376" s="4"/>
      <c r="HE376" s="4"/>
      <c r="HF376" s="4"/>
      <c r="HG376" s="4"/>
      <c r="HH376" s="4"/>
      <c r="HI376" s="4"/>
      <c r="HJ376" s="4"/>
      <c r="HK376" s="4"/>
      <c r="HL376" s="4"/>
      <c r="HM376" s="4"/>
      <c r="HN376" s="4"/>
      <c r="HO376" s="4"/>
      <c r="HP376" s="4"/>
      <c r="HQ376" s="4"/>
      <c r="HR376" s="4"/>
      <c r="HS376" s="4"/>
      <c r="HT376" s="4"/>
    </row>
    <row r="377" spans="11:228" ht="15" customHeight="1">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GQ377" s="4"/>
      <c r="GR377" s="4"/>
      <c r="GS377" s="4"/>
      <c r="GT377" s="4"/>
      <c r="GU377" s="4"/>
      <c r="GV377" s="4"/>
      <c r="GW377" s="4"/>
      <c r="GX377" s="4"/>
      <c r="GY377" s="4"/>
      <c r="GZ377" s="4"/>
      <c r="HA377" s="4"/>
      <c r="HB377" s="4"/>
      <c r="HC377" s="4"/>
      <c r="HD377" s="4"/>
      <c r="HE377" s="4"/>
      <c r="HF377" s="4"/>
      <c r="HG377" s="4"/>
      <c r="HH377" s="4"/>
      <c r="HI377" s="4"/>
      <c r="HJ377" s="4"/>
      <c r="HK377" s="4"/>
      <c r="HL377" s="4"/>
      <c r="HM377" s="4"/>
      <c r="HN377" s="4"/>
      <c r="HO377" s="4"/>
      <c r="HP377" s="4"/>
      <c r="HQ377" s="4"/>
      <c r="HR377" s="4"/>
      <c r="HS377" s="4"/>
      <c r="HT377" s="4"/>
    </row>
    <row r="378" spans="11:228" ht="15" customHeight="1">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GQ378" s="4"/>
      <c r="GR378" s="4"/>
      <c r="GS378" s="4"/>
      <c r="GT378" s="4"/>
      <c r="GU378" s="4"/>
      <c r="GV378" s="4"/>
      <c r="GW378" s="4"/>
      <c r="GX378" s="4"/>
      <c r="GY378" s="4"/>
      <c r="GZ378" s="4"/>
      <c r="HA378" s="4"/>
      <c r="HB378" s="4"/>
      <c r="HC378" s="4"/>
      <c r="HD378" s="4"/>
      <c r="HE378" s="4"/>
      <c r="HF378" s="4"/>
      <c r="HG378" s="4"/>
      <c r="HH378" s="4"/>
      <c r="HI378" s="4"/>
      <c r="HJ378" s="4"/>
      <c r="HK378" s="4"/>
      <c r="HL378" s="4"/>
      <c r="HM378" s="4"/>
      <c r="HN378" s="4"/>
      <c r="HO378" s="4"/>
      <c r="HP378" s="4"/>
      <c r="HQ378" s="4"/>
      <c r="HR378" s="4"/>
      <c r="HS378" s="4"/>
      <c r="HT378" s="4"/>
    </row>
    <row r="379" spans="11:228" ht="15" customHeight="1">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c r="GK379" s="4"/>
      <c r="GL379" s="4"/>
      <c r="GM379" s="4"/>
      <c r="GN379" s="4"/>
      <c r="GO379" s="4"/>
      <c r="GP379" s="4"/>
      <c r="GQ379" s="4"/>
      <c r="GR379" s="4"/>
      <c r="GS379" s="4"/>
      <c r="GT379" s="4"/>
      <c r="GU379" s="4"/>
      <c r="GV379" s="4"/>
      <c r="GW379" s="4"/>
      <c r="GX379" s="4"/>
      <c r="GY379" s="4"/>
      <c r="GZ379" s="4"/>
      <c r="HA379" s="4"/>
      <c r="HB379" s="4"/>
      <c r="HC379" s="4"/>
      <c r="HD379" s="4"/>
      <c r="HE379" s="4"/>
      <c r="HF379" s="4"/>
      <c r="HG379" s="4"/>
      <c r="HH379" s="4"/>
      <c r="HI379" s="4"/>
      <c r="HJ379" s="4"/>
      <c r="HK379" s="4"/>
      <c r="HL379" s="4"/>
      <c r="HM379" s="4"/>
      <c r="HN379" s="4"/>
      <c r="HO379" s="4"/>
      <c r="HP379" s="4"/>
      <c r="HQ379" s="4"/>
      <c r="HR379" s="4"/>
      <c r="HS379" s="4"/>
      <c r="HT379" s="4"/>
    </row>
    <row r="380" spans="11:228" ht="15" customHeight="1">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GQ380" s="4"/>
      <c r="GR380" s="4"/>
      <c r="GS380" s="4"/>
      <c r="GT380" s="4"/>
      <c r="GU380" s="4"/>
      <c r="GV380" s="4"/>
      <c r="GW380" s="4"/>
      <c r="GX380" s="4"/>
      <c r="GY380" s="4"/>
      <c r="GZ380" s="4"/>
      <c r="HA380" s="4"/>
      <c r="HB380" s="4"/>
      <c r="HC380" s="4"/>
      <c r="HD380" s="4"/>
      <c r="HE380" s="4"/>
      <c r="HF380" s="4"/>
      <c r="HG380" s="4"/>
      <c r="HH380" s="4"/>
      <c r="HI380" s="4"/>
      <c r="HJ380" s="4"/>
      <c r="HK380" s="4"/>
      <c r="HL380" s="4"/>
      <c r="HM380" s="4"/>
      <c r="HN380" s="4"/>
      <c r="HO380" s="4"/>
      <c r="HP380" s="4"/>
      <c r="HQ380" s="4"/>
      <c r="HR380" s="4"/>
      <c r="HS380" s="4"/>
      <c r="HT380" s="4"/>
    </row>
    <row r="381" spans="11:228" ht="15" customHeight="1">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c r="GK381" s="4"/>
      <c r="GL381" s="4"/>
      <c r="GM381" s="4"/>
      <c r="GN381" s="4"/>
      <c r="GO381" s="4"/>
      <c r="GP381" s="4"/>
      <c r="GQ381" s="4"/>
      <c r="GR381" s="4"/>
      <c r="GS381" s="4"/>
      <c r="GT381" s="4"/>
      <c r="GU381" s="4"/>
      <c r="GV381" s="4"/>
      <c r="GW381" s="4"/>
      <c r="GX381" s="4"/>
      <c r="GY381" s="4"/>
      <c r="GZ381" s="4"/>
      <c r="HA381" s="4"/>
      <c r="HB381" s="4"/>
      <c r="HC381" s="4"/>
      <c r="HD381" s="4"/>
      <c r="HE381" s="4"/>
      <c r="HF381" s="4"/>
      <c r="HG381" s="4"/>
      <c r="HH381" s="4"/>
      <c r="HI381" s="4"/>
      <c r="HJ381" s="4"/>
      <c r="HK381" s="4"/>
      <c r="HL381" s="4"/>
      <c r="HM381" s="4"/>
      <c r="HN381" s="4"/>
      <c r="HO381" s="4"/>
      <c r="HP381" s="4"/>
      <c r="HQ381" s="4"/>
      <c r="HR381" s="4"/>
      <c r="HS381" s="4"/>
      <c r="HT381" s="4"/>
    </row>
    <row r="382" spans="11:228" ht="15" customHeight="1">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GQ382" s="4"/>
      <c r="GR382" s="4"/>
      <c r="GS382" s="4"/>
      <c r="GT382" s="4"/>
      <c r="GU382" s="4"/>
      <c r="GV382" s="4"/>
      <c r="GW382" s="4"/>
      <c r="GX382" s="4"/>
      <c r="GY382" s="4"/>
      <c r="GZ382" s="4"/>
      <c r="HA382" s="4"/>
      <c r="HB382" s="4"/>
      <c r="HC382" s="4"/>
      <c r="HD382" s="4"/>
      <c r="HE382" s="4"/>
      <c r="HF382" s="4"/>
      <c r="HG382" s="4"/>
      <c r="HH382" s="4"/>
      <c r="HI382" s="4"/>
      <c r="HJ382" s="4"/>
      <c r="HK382" s="4"/>
      <c r="HL382" s="4"/>
      <c r="HM382" s="4"/>
      <c r="HN382" s="4"/>
      <c r="HO382" s="4"/>
      <c r="HP382" s="4"/>
      <c r="HQ382" s="4"/>
      <c r="HR382" s="4"/>
      <c r="HS382" s="4"/>
      <c r="HT382" s="4"/>
    </row>
    <row r="383" spans="11:228" ht="15" customHeight="1">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GQ383" s="4"/>
      <c r="GR383" s="4"/>
      <c r="GS383" s="4"/>
      <c r="GT383" s="4"/>
      <c r="GU383" s="4"/>
      <c r="GV383" s="4"/>
      <c r="GW383" s="4"/>
      <c r="GX383" s="4"/>
      <c r="GY383" s="4"/>
      <c r="GZ383" s="4"/>
      <c r="HA383" s="4"/>
      <c r="HB383" s="4"/>
      <c r="HC383" s="4"/>
      <c r="HD383" s="4"/>
      <c r="HE383" s="4"/>
      <c r="HF383" s="4"/>
      <c r="HG383" s="4"/>
      <c r="HH383" s="4"/>
      <c r="HI383" s="4"/>
      <c r="HJ383" s="4"/>
      <c r="HK383" s="4"/>
      <c r="HL383" s="4"/>
      <c r="HM383" s="4"/>
      <c r="HN383" s="4"/>
      <c r="HO383" s="4"/>
      <c r="HP383" s="4"/>
      <c r="HQ383" s="4"/>
      <c r="HR383" s="4"/>
      <c r="HS383" s="4"/>
      <c r="HT383" s="4"/>
    </row>
    <row r="384" spans="11:228" ht="15" customHeight="1">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GQ384" s="4"/>
      <c r="GR384" s="4"/>
      <c r="GS384" s="4"/>
      <c r="GT384" s="4"/>
      <c r="GU384" s="4"/>
      <c r="GV384" s="4"/>
      <c r="GW384" s="4"/>
      <c r="GX384" s="4"/>
      <c r="GY384" s="4"/>
      <c r="GZ384" s="4"/>
      <c r="HA384" s="4"/>
      <c r="HB384" s="4"/>
      <c r="HC384" s="4"/>
      <c r="HD384" s="4"/>
      <c r="HE384" s="4"/>
      <c r="HF384" s="4"/>
      <c r="HG384" s="4"/>
      <c r="HH384" s="4"/>
      <c r="HI384" s="4"/>
      <c r="HJ384" s="4"/>
      <c r="HK384" s="4"/>
      <c r="HL384" s="4"/>
      <c r="HM384" s="4"/>
      <c r="HN384" s="4"/>
      <c r="HO384" s="4"/>
      <c r="HP384" s="4"/>
      <c r="HQ384" s="4"/>
      <c r="HR384" s="4"/>
      <c r="HS384" s="4"/>
      <c r="HT384" s="4"/>
    </row>
    <row r="385" spans="11:228" ht="15" customHeight="1">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c r="GK385" s="4"/>
      <c r="GL385" s="4"/>
      <c r="GM385" s="4"/>
      <c r="GN385" s="4"/>
      <c r="GO385" s="4"/>
      <c r="GP385" s="4"/>
      <c r="GQ385" s="4"/>
      <c r="GR385" s="4"/>
      <c r="GS385" s="4"/>
      <c r="GT385" s="4"/>
      <c r="GU385" s="4"/>
      <c r="GV385" s="4"/>
      <c r="GW385" s="4"/>
      <c r="GX385" s="4"/>
      <c r="GY385" s="4"/>
      <c r="GZ385" s="4"/>
      <c r="HA385" s="4"/>
      <c r="HB385" s="4"/>
      <c r="HC385" s="4"/>
      <c r="HD385" s="4"/>
      <c r="HE385" s="4"/>
      <c r="HF385" s="4"/>
      <c r="HG385" s="4"/>
      <c r="HH385" s="4"/>
      <c r="HI385" s="4"/>
      <c r="HJ385" s="4"/>
      <c r="HK385" s="4"/>
      <c r="HL385" s="4"/>
      <c r="HM385" s="4"/>
      <c r="HN385" s="4"/>
      <c r="HO385" s="4"/>
      <c r="HP385" s="4"/>
      <c r="HQ385" s="4"/>
      <c r="HR385" s="4"/>
      <c r="HS385" s="4"/>
      <c r="HT385" s="4"/>
    </row>
    <row r="386" spans="11:228" ht="15" customHeight="1">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c r="GK386" s="4"/>
      <c r="GL386" s="4"/>
      <c r="GM386" s="4"/>
      <c r="GN386" s="4"/>
      <c r="GO386" s="4"/>
      <c r="GP386" s="4"/>
      <c r="GQ386" s="4"/>
      <c r="GR386" s="4"/>
      <c r="GS386" s="4"/>
      <c r="GT386" s="4"/>
      <c r="GU386" s="4"/>
      <c r="GV386" s="4"/>
      <c r="GW386" s="4"/>
      <c r="GX386" s="4"/>
      <c r="GY386" s="4"/>
      <c r="GZ386" s="4"/>
      <c r="HA386" s="4"/>
      <c r="HB386" s="4"/>
      <c r="HC386" s="4"/>
      <c r="HD386" s="4"/>
      <c r="HE386" s="4"/>
      <c r="HF386" s="4"/>
      <c r="HG386" s="4"/>
      <c r="HH386" s="4"/>
      <c r="HI386" s="4"/>
      <c r="HJ386" s="4"/>
      <c r="HK386" s="4"/>
      <c r="HL386" s="4"/>
      <c r="HM386" s="4"/>
      <c r="HN386" s="4"/>
      <c r="HO386" s="4"/>
      <c r="HP386" s="4"/>
      <c r="HQ386" s="4"/>
      <c r="HR386" s="4"/>
      <c r="HS386" s="4"/>
      <c r="HT386" s="4"/>
    </row>
    <row r="387" spans="11:228" ht="15" customHeight="1">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c r="GK387" s="4"/>
      <c r="GL387" s="4"/>
      <c r="GM387" s="4"/>
      <c r="GN387" s="4"/>
      <c r="GO387" s="4"/>
      <c r="GP387" s="4"/>
      <c r="GQ387" s="4"/>
      <c r="GR387" s="4"/>
      <c r="GS387" s="4"/>
      <c r="GT387" s="4"/>
      <c r="GU387" s="4"/>
      <c r="GV387" s="4"/>
      <c r="GW387" s="4"/>
      <c r="GX387" s="4"/>
      <c r="GY387" s="4"/>
      <c r="GZ387" s="4"/>
      <c r="HA387" s="4"/>
      <c r="HB387" s="4"/>
      <c r="HC387" s="4"/>
      <c r="HD387" s="4"/>
      <c r="HE387" s="4"/>
      <c r="HF387" s="4"/>
      <c r="HG387" s="4"/>
      <c r="HH387" s="4"/>
      <c r="HI387" s="4"/>
      <c r="HJ387" s="4"/>
      <c r="HK387" s="4"/>
      <c r="HL387" s="4"/>
      <c r="HM387" s="4"/>
      <c r="HN387" s="4"/>
      <c r="HO387" s="4"/>
      <c r="HP387" s="4"/>
      <c r="HQ387" s="4"/>
      <c r="HR387" s="4"/>
      <c r="HS387" s="4"/>
      <c r="HT387" s="4"/>
    </row>
    <row r="388" spans="11:228" ht="15" customHeight="1">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c r="GK388" s="4"/>
      <c r="GL388" s="4"/>
      <c r="GM388" s="4"/>
      <c r="GN388" s="4"/>
      <c r="GO388" s="4"/>
      <c r="GP388" s="4"/>
      <c r="GQ388" s="4"/>
      <c r="GR388" s="4"/>
      <c r="GS388" s="4"/>
      <c r="GT388" s="4"/>
      <c r="GU388" s="4"/>
      <c r="GV388" s="4"/>
      <c r="GW388" s="4"/>
      <c r="GX388" s="4"/>
      <c r="GY388" s="4"/>
      <c r="GZ388" s="4"/>
      <c r="HA388" s="4"/>
      <c r="HB388" s="4"/>
      <c r="HC388" s="4"/>
      <c r="HD388" s="4"/>
      <c r="HE388" s="4"/>
      <c r="HF388" s="4"/>
      <c r="HG388" s="4"/>
      <c r="HH388" s="4"/>
      <c r="HI388" s="4"/>
      <c r="HJ388" s="4"/>
      <c r="HK388" s="4"/>
      <c r="HL388" s="4"/>
      <c r="HM388" s="4"/>
      <c r="HN388" s="4"/>
      <c r="HO388" s="4"/>
      <c r="HP388" s="4"/>
      <c r="HQ388" s="4"/>
      <c r="HR388" s="4"/>
      <c r="HS388" s="4"/>
      <c r="HT388" s="4"/>
    </row>
    <row r="389" spans="11:228" ht="15" customHeight="1">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GQ389" s="4"/>
      <c r="GR389" s="4"/>
      <c r="GS389" s="4"/>
      <c r="GT389" s="4"/>
      <c r="GU389" s="4"/>
      <c r="GV389" s="4"/>
      <c r="GW389" s="4"/>
      <c r="GX389" s="4"/>
      <c r="GY389" s="4"/>
      <c r="GZ389" s="4"/>
      <c r="HA389" s="4"/>
      <c r="HB389" s="4"/>
      <c r="HC389" s="4"/>
      <c r="HD389" s="4"/>
      <c r="HE389" s="4"/>
      <c r="HF389" s="4"/>
      <c r="HG389" s="4"/>
      <c r="HH389" s="4"/>
      <c r="HI389" s="4"/>
      <c r="HJ389" s="4"/>
      <c r="HK389" s="4"/>
      <c r="HL389" s="4"/>
      <c r="HM389" s="4"/>
      <c r="HN389" s="4"/>
      <c r="HO389" s="4"/>
      <c r="HP389" s="4"/>
      <c r="HQ389" s="4"/>
      <c r="HR389" s="4"/>
      <c r="HS389" s="4"/>
      <c r="HT389" s="4"/>
    </row>
    <row r="390" spans="11:228" ht="15" customHeight="1">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c r="GK390" s="4"/>
      <c r="GL390" s="4"/>
      <c r="GM390" s="4"/>
      <c r="GN390" s="4"/>
      <c r="GO390" s="4"/>
      <c r="GP390" s="4"/>
      <c r="GQ390" s="4"/>
      <c r="GR390" s="4"/>
      <c r="GS390" s="4"/>
      <c r="GT390" s="4"/>
      <c r="GU390" s="4"/>
      <c r="GV390" s="4"/>
      <c r="GW390" s="4"/>
      <c r="GX390" s="4"/>
      <c r="GY390" s="4"/>
      <c r="GZ390" s="4"/>
      <c r="HA390" s="4"/>
      <c r="HB390" s="4"/>
      <c r="HC390" s="4"/>
      <c r="HD390" s="4"/>
      <c r="HE390" s="4"/>
      <c r="HF390" s="4"/>
      <c r="HG390" s="4"/>
      <c r="HH390" s="4"/>
      <c r="HI390" s="4"/>
      <c r="HJ390" s="4"/>
      <c r="HK390" s="4"/>
      <c r="HL390" s="4"/>
      <c r="HM390" s="4"/>
      <c r="HN390" s="4"/>
      <c r="HO390" s="4"/>
      <c r="HP390" s="4"/>
      <c r="HQ390" s="4"/>
      <c r="HR390" s="4"/>
      <c r="HS390" s="4"/>
      <c r="HT390" s="4"/>
    </row>
    <row r="391" spans="11:228" ht="15" customHeight="1">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c r="GK391" s="4"/>
      <c r="GL391" s="4"/>
      <c r="GM391" s="4"/>
      <c r="GN391" s="4"/>
      <c r="GO391" s="4"/>
      <c r="GP391" s="4"/>
      <c r="GQ391" s="4"/>
      <c r="GR391" s="4"/>
      <c r="GS391" s="4"/>
      <c r="GT391" s="4"/>
      <c r="GU391" s="4"/>
      <c r="GV391" s="4"/>
      <c r="GW391" s="4"/>
      <c r="GX391" s="4"/>
      <c r="GY391" s="4"/>
      <c r="GZ391" s="4"/>
      <c r="HA391" s="4"/>
      <c r="HB391" s="4"/>
      <c r="HC391" s="4"/>
      <c r="HD391" s="4"/>
      <c r="HE391" s="4"/>
      <c r="HF391" s="4"/>
      <c r="HG391" s="4"/>
      <c r="HH391" s="4"/>
      <c r="HI391" s="4"/>
      <c r="HJ391" s="4"/>
      <c r="HK391" s="4"/>
      <c r="HL391" s="4"/>
      <c r="HM391" s="4"/>
      <c r="HN391" s="4"/>
      <c r="HO391" s="4"/>
      <c r="HP391" s="4"/>
      <c r="HQ391" s="4"/>
      <c r="HR391" s="4"/>
      <c r="HS391" s="4"/>
      <c r="HT391" s="4"/>
    </row>
    <row r="392" spans="11:228" ht="15" customHeight="1">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c r="GB392" s="4"/>
      <c r="GC392" s="4"/>
      <c r="GD392" s="4"/>
      <c r="GE392" s="4"/>
      <c r="GF392" s="4"/>
      <c r="GG392" s="4"/>
      <c r="GH392" s="4"/>
      <c r="GI392" s="4"/>
      <c r="GJ392" s="4"/>
      <c r="GK392" s="4"/>
      <c r="GL392" s="4"/>
      <c r="GM392" s="4"/>
      <c r="GN392" s="4"/>
      <c r="GO392" s="4"/>
      <c r="GP392" s="4"/>
      <c r="GQ392" s="4"/>
      <c r="GR392" s="4"/>
      <c r="GS392" s="4"/>
      <c r="GT392" s="4"/>
      <c r="GU392" s="4"/>
      <c r="GV392" s="4"/>
      <c r="GW392" s="4"/>
      <c r="GX392" s="4"/>
      <c r="GY392" s="4"/>
      <c r="GZ392" s="4"/>
      <c r="HA392" s="4"/>
      <c r="HB392" s="4"/>
      <c r="HC392" s="4"/>
      <c r="HD392" s="4"/>
      <c r="HE392" s="4"/>
      <c r="HF392" s="4"/>
      <c r="HG392" s="4"/>
      <c r="HH392" s="4"/>
      <c r="HI392" s="4"/>
      <c r="HJ392" s="4"/>
      <c r="HK392" s="4"/>
      <c r="HL392" s="4"/>
      <c r="HM392" s="4"/>
      <c r="HN392" s="4"/>
      <c r="HO392" s="4"/>
      <c r="HP392" s="4"/>
      <c r="HQ392" s="4"/>
      <c r="HR392" s="4"/>
      <c r="HS392" s="4"/>
      <c r="HT392" s="4"/>
    </row>
    <row r="393" spans="11:228" ht="15" customHeight="1">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c r="GB393" s="4"/>
      <c r="GC393" s="4"/>
      <c r="GD393" s="4"/>
      <c r="GE393" s="4"/>
      <c r="GF393" s="4"/>
      <c r="GG393" s="4"/>
      <c r="GH393" s="4"/>
      <c r="GI393" s="4"/>
      <c r="GJ393" s="4"/>
      <c r="GK393" s="4"/>
      <c r="GL393" s="4"/>
      <c r="GM393" s="4"/>
      <c r="GN393" s="4"/>
      <c r="GO393" s="4"/>
      <c r="GP393" s="4"/>
      <c r="GQ393" s="4"/>
      <c r="GR393" s="4"/>
      <c r="GS393" s="4"/>
      <c r="GT393" s="4"/>
      <c r="GU393" s="4"/>
      <c r="GV393" s="4"/>
      <c r="GW393" s="4"/>
      <c r="GX393" s="4"/>
      <c r="GY393" s="4"/>
      <c r="GZ393" s="4"/>
      <c r="HA393" s="4"/>
      <c r="HB393" s="4"/>
      <c r="HC393" s="4"/>
      <c r="HD393" s="4"/>
      <c r="HE393" s="4"/>
      <c r="HF393" s="4"/>
      <c r="HG393" s="4"/>
      <c r="HH393" s="4"/>
      <c r="HI393" s="4"/>
      <c r="HJ393" s="4"/>
      <c r="HK393" s="4"/>
      <c r="HL393" s="4"/>
      <c r="HM393" s="4"/>
      <c r="HN393" s="4"/>
      <c r="HO393" s="4"/>
      <c r="HP393" s="4"/>
      <c r="HQ393" s="4"/>
      <c r="HR393" s="4"/>
      <c r="HS393" s="4"/>
      <c r="HT393" s="4"/>
    </row>
    <row r="394" spans="11:228" ht="15" customHeight="1">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c r="GB394" s="4"/>
      <c r="GC394" s="4"/>
      <c r="GD394" s="4"/>
      <c r="GE394" s="4"/>
      <c r="GF394" s="4"/>
      <c r="GG394" s="4"/>
      <c r="GH394" s="4"/>
      <c r="GI394" s="4"/>
      <c r="GJ394" s="4"/>
      <c r="GK394" s="4"/>
      <c r="GL394" s="4"/>
      <c r="GM394" s="4"/>
      <c r="GN394" s="4"/>
      <c r="GO394" s="4"/>
      <c r="GP394" s="4"/>
      <c r="GQ394" s="4"/>
      <c r="GR394" s="4"/>
      <c r="GS394" s="4"/>
      <c r="GT394" s="4"/>
      <c r="GU394" s="4"/>
      <c r="GV394" s="4"/>
      <c r="GW394" s="4"/>
      <c r="GX394" s="4"/>
      <c r="GY394" s="4"/>
      <c r="GZ394" s="4"/>
      <c r="HA394" s="4"/>
      <c r="HB394" s="4"/>
      <c r="HC394" s="4"/>
      <c r="HD394" s="4"/>
      <c r="HE394" s="4"/>
      <c r="HF394" s="4"/>
      <c r="HG394" s="4"/>
      <c r="HH394" s="4"/>
      <c r="HI394" s="4"/>
      <c r="HJ394" s="4"/>
      <c r="HK394" s="4"/>
      <c r="HL394" s="4"/>
      <c r="HM394" s="4"/>
      <c r="HN394" s="4"/>
      <c r="HO394" s="4"/>
      <c r="HP394" s="4"/>
      <c r="HQ394" s="4"/>
      <c r="HR394" s="4"/>
      <c r="HS394" s="4"/>
      <c r="HT394" s="4"/>
    </row>
    <row r="395" spans="11:228" ht="15" customHeight="1">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c r="GK395" s="4"/>
      <c r="GL395" s="4"/>
      <c r="GM395" s="4"/>
      <c r="GN395" s="4"/>
      <c r="GO395" s="4"/>
      <c r="GP395" s="4"/>
      <c r="GQ395" s="4"/>
      <c r="GR395" s="4"/>
      <c r="GS395" s="4"/>
      <c r="GT395" s="4"/>
      <c r="GU395" s="4"/>
      <c r="GV395" s="4"/>
      <c r="GW395" s="4"/>
      <c r="GX395" s="4"/>
      <c r="GY395" s="4"/>
      <c r="GZ395" s="4"/>
      <c r="HA395" s="4"/>
      <c r="HB395" s="4"/>
      <c r="HC395" s="4"/>
      <c r="HD395" s="4"/>
      <c r="HE395" s="4"/>
      <c r="HF395" s="4"/>
      <c r="HG395" s="4"/>
      <c r="HH395" s="4"/>
      <c r="HI395" s="4"/>
      <c r="HJ395" s="4"/>
      <c r="HK395" s="4"/>
      <c r="HL395" s="4"/>
      <c r="HM395" s="4"/>
      <c r="HN395" s="4"/>
      <c r="HO395" s="4"/>
      <c r="HP395" s="4"/>
      <c r="HQ395" s="4"/>
      <c r="HR395" s="4"/>
      <c r="HS395" s="4"/>
      <c r="HT395" s="4"/>
    </row>
    <row r="396" spans="11:228" ht="15" customHeight="1">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c r="GB396" s="4"/>
      <c r="GC396" s="4"/>
      <c r="GD396" s="4"/>
      <c r="GE396" s="4"/>
      <c r="GF396" s="4"/>
      <c r="GG396" s="4"/>
      <c r="GH396" s="4"/>
      <c r="GI396" s="4"/>
      <c r="GJ396" s="4"/>
      <c r="GK396" s="4"/>
      <c r="GL396" s="4"/>
      <c r="GM396" s="4"/>
      <c r="GN396" s="4"/>
      <c r="GO396" s="4"/>
      <c r="GP396" s="4"/>
      <c r="GQ396" s="4"/>
      <c r="GR396" s="4"/>
      <c r="GS396" s="4"/>
      <c r="GT396" s="4"/>
      <c r="GU396" s="4"/>
      <c r="GV396" s="4"/>
      <c r="GW396" s="4"/>
      <c r="GX396" s="4"/>
      <c r="GY396" s="4"/>
      <c r="GZ396" s="4"/>
      <c r="HA396" s="4"/>
      <c r="HB396" s="4"/>
      <c r="HC396" s="4"/>
      <c r="HD396" s="4"/>
      <c r="HE396" s="4"/>
      <c r="HF396" s="4"/>
      <c r="HG396" s="4"/>
      <c r="HH396" s="4"/>
      <c r="HI396" s="4"/>
      <c r="HJ396" s="4"/>
      <c r="HK396" s="4"/>
      <c r="HL396" s="4"/>
      <c r="HM396" s="4"/>
      <c r="HN396" s="4"/>
      <c r="HO396" s="4"/>
      <c r="HP396" s="4"/>
      <c r="HQ396" s="4"/>
      <c r="HR396" s="4"/>
      <c r="HS396" s="4"/>
      <c r="HT396" s="4"/>
    </row>
    <row r="397" spans="11:228" ht="15" customHeight="1">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c r="GB397" s="4"/>
      <c r="GC397" s="4"/>
      <c r="GD397" s="4"/>
      <c r="GE397" s="4"/>
      <c r="GF397" s="4"/>
      <c r="GG397" s="4"/>
      <c r="GH397" s="4"/>
      <c r="GI397" s="4"/>
      <c r="GJ397" s="4"/>
      <c r="GK397" s="4"/>
      <c r="GL397" s="4"/>
      <c r="GM397" s="4"/>
      <c r="GN397" s="4"/>
      <c r="GO397" s="4"/>
      <c r="GP397" s="4"/>
      <c r="GQ397" s="4"/>
      <c r="GR397" s="4"/>
      <c r="GS397" s="4"/>
      <c r="GT397" s="4"/>
      <c r="GU397" s="4"/>
      <c r="GV397" s="4"/>
      <c r="GW397" s="4"/>
      <c r="GX397" s="4"/>
      <c r="GY397" s="4"/>
      <c r="GZ397" s="4"/>
      <c r="HA397" s="4"/>
      <c r="HB397" s="4"/>
      <c r="HC397" s="4"/>
      <c r="HD397" s="4"/>
      <c r="HE397" s="4"/>
      <c r="HF397" s="4"/>
      <c r="HG397" s="4"/>
      <c r="HH397" s="4"/>
      <c r="HI397" s="4"/>
      <c r="HJ397" s="4"/>
      <c r="HK397" s="4"/>
      <c r="HL397" s="4"/>
      <c r="HM397" s="4"/>
      <c r="HN397" s="4"/>
      <c r="HO397" s="4"/>
      <c r="HP397" s="4"/>
      <c r="HQ397" s="4"/>
      <c r="HR397" s="4"/>
      <c r="HS397" s="4"/>
      <c r="HT397" s="4"/>
    </row>
    <row r="398" spans="11:228" ht="15" customHeight="1">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row>
    <row r="399" spans="11:228" ht="15" customHeight="1">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4"/>
      <c r="GV399" s="4"/>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row>
    <row r="400" spans="11:228" ht="15" customHeight="1">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4"/>
      <c r="GD400" s="4"/>
      <c r="GE400" s="4"/>
      <c r="GF400" s="4"/>
      <c r="GG400" s="4"/>
      <c r="GH400" s="4"/>
      <c r="GI400" s="4"/>
      <c r="GJ400" s="4"/>
      <c r="GK400" s="4"/>
      <c r="GL400" s="4"/>
      <c r="GM400" s="4"/>
      <c r="GN400" s="4"/>
      <c r="GO400" s="4"/>
      <c r="GP400" s="4"/>
      <c r="GQ400" s="4"/>
      <c r="GR400" s="4"/>
      <c r="GS400" s="4"/>
      <c r="GT400" s="4"/>
      <c r="GU400" s="4"/>
      <c r="GV400" s="4"/>
      <c r="GW400" s="4"/>
      <c r="GX400" s="4"/>
      <c r="GY400" s="4"/>
      <c r="GZ400" s="4"/>
      <c r="HA400" s="4"/>
      <c r="HB400" s="4"/>
      <c r="HC400" s="4"/>
      <c r="HD400" s="4"/>
      <c r="HE400" s="4"/>
      <c r="HF400" s="4"/>
      <c r="HG400" s="4"/>
      <c r="HH400" s="4"/>
      <c r="HI400" s="4"/>
      <c r="HJ400" s="4"/>
      <c r="HK400" s="4"/>
      <c r="HL400" s="4"/>
      <c r="HM400" s="4"/>
      <c r="HN400" s="4"/>
      <c r="HO400" s="4"/>
      <c r="HP400" s="4"/>
      <c r="HQ400" s="4"/>
      <c r="HR400" s="4"/>
      <c r="HS400" s="4"/>
      <c r="HT400" s="4"/>
    </row>
    <row r="401" spans="11:228" ht="15" customHeight="1">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4"/>
      <c r="EB401" s="4"/>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4"/>
      <c r="FB401" s="4"/>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4"/>
      <c r="GD401" s="4"/>
      <c r="GE401" s="4"/>
      <c r="GF401" s="4"/>
      <c r="GG401" s="4"/>
      <c r="GH401" s="4"/>
      <c r="GI401" s="4"/>
      <c r="GJ401" s="4"/>
      <c r="GK401" s="4"/>
      <c r="GL401" s="4"/>
      <c r="GM401" s="4"/>
      <c r="GN401" s="4"/>
      <c r="GO401" s="4"/>
      <c r="GP401" s="4"/>
      <c r="GQ401" s="4"/>
      <c r="GR401" s="4"/>
      <c r="GS401" s="4"/>
      <c r="GT401" s="4"/>
      <c r="GU401" s="4"/>
      <c r="GV401" s="4"/>
      <c r="GW401" s="4"/>
      <c r="GX401" s="4"/>
      <c r="GY401" s="4"/>
      <c r="GZ401" s="4"/>
      <c r="HA401" s="4"/>
      <c r="HB401" s="4"/>
      <c r="HC401" s="4"/>
      <c r="HD401" s="4"/>
      <c r="HE401" s="4"/>
      <c r="HF401" s="4"/>
      <c r="HG401" s="4"/>
      <c r="HH401" s="4"/>
      <c r="HI401" s="4"/>
      <c r="HJ401" s="4"/>
      <c r="HK401" s="4"/>
      <c r="HL401" s="4"/>
      <c r="HM401" s="4"/>
      <c r="HN401" s="4"/>
      <c r="HO401" s="4"/>
      <c r="HP401" s="4"/>
      <c r="HQ401" s="4"/>
      <c r="HR401" s="4"/>
      <c r="HS401" s="4"/>
      <c r="HT401" s="4"/>
    </row>
    <row r="402" spans="11:228" ht="15" customHeight="1">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c r="DV402" s="4"/>
      <c r="DW402" s="4"/>
      <c r="DX402" s="4"/>
      <c r="DY402" s="4"/>
      <c r="DZ402" s="4"/>
      <c r="EA402" s="4"/>
      <c r="EB402" s="4"/>
      <c r="EC402" s="4"/>
      <c r="ED402" s="4"/>
      <c r="EE402" s="4"/>
      <c r="EF402" s="4"/>
      <c r="EG402" s="4"/>
      <c r="EH402" s="4"/>
      <c r="EI402" s="4"/>
      <c r="EJ402" s="4"/>
      <c r="EK402" s="4"/>
      <c r="EL402" s="4"/>
      <c r="EM402" s="4"/>
      <c r="EN402" s="4"/>
      <c r="EO402" s="4"/>
      <c r="EP402" s="4"/>
      <c r="EQ402" s="4"/>
      <c r="ER402" s="4"/>
      <c r="ES402" s="4"/>
      <c r="ET402" s="4"/>
      <c r="EU402" s="4"/>
      <c r="EV402" s="4"/>
      <c r="EW402" s="4"/>
      <c r="EX402" s="4"/>
      <c r="EY402" s="4"/>
      <c r="EZ402" s="4"/>
      <c r="FA402" s="4"/>
      <c r="FB402" s="4"/>
      <c r="FC402" s="4"/>
      <c r="FD402" s="4"/>
      <c r="FE402" s="4"/>
      <c r="FF402" s="4"/>
      <c r="FG402" s="4"/>
      <c r="FH402" s="4"/>
      <c r="FI402" s="4"/>
      <c r="FJ402" s="4"/>
      <c r="FK402" s="4"/>
      <c r="FL402" s="4"/>
      <c r="FM402" s="4"/>
      <c r="FN402" s="4"/>
      <c r="FO402" s="4"/>
      <c r="FP402" s="4"/>
      <c r="FQ402" s="4"/>
      <c r="FR402" s="4"/>
      <c r="FS402" s="4"/>
      <c r="FT402" s="4"/>
      <c r="FU402" s="4"/>
      <c r="FV402" s="4"/>
      <c r="FW402" s="4"/>
      <c r="FX402" s="4"/>
      <c r="FY402" s="4"/>
      <c r="FZ402" s="4"/>
      <c r="GA402" s="4"/>
      <c r="GB402" s="4"/>
      <c r="GC402" s="4"/>
      <c r="GD402" s="4"/>
      <c r="GE402" s="4"/>
      <c r="GF402" s="4"/>
      <c r="GG402" s="4"/>
      <c r="GH402" s="4"/>
      <c r="GI402" s="4"/>
      <c r="GJ402" s="4"/>
      <c r="GK402" s="4"/>
      <c r="GL402" s="4"/>
      <c r="GM402" s="4"/>
      <c r="GN402" s="4"/>
      <c r="GO402" s="4"/>
      <c r="GP402" s="4"/>
      <c r="GQ402" s="4"/>
      <c r="GR402" s="4"/>
      <c r="GS402" s="4"/>
      <c r="GT402" s="4"/>
      <c r="GU402" s="4"/>
      <c r="GV402" s="4"/>
      <c r="GW402" s="4"/>
      <c r="GX402" s="4"/>
      <c r="GY402" s="4"/>
      <c r="GZ402" s="4"/>
      <c r="HA402" s="4"/>
      <c r="HB402" s="4"/>
      <c r="HC402" s="4"/>
      <c r="HD402" s="4"/>
      <c r="HE402" s="4"/>
      <c r="HF402" s="4"/>
      <c r="HG402" s="4"/>
      <c r="HH402" s="4"/>
      <c r="HI402" s="4"/>
      <c r="HJ402" s="4"/>
      <c r="HK402" s="4"/>
      <c r="HL402" s="4"/>
      <c r="HM402" s="4"/>
      <c r="HN402" s="4"/>
      <c r="HO402" s="4"/>
      <c r="HP402" s="4"/>
      <c r="HQ402" s="4"/>
      <c r="HR402" s="4"/>
      <c r="HS402" s="4"/>
      <c r="HT402" s="4"/>
    </row>
    <row r="403" spans="11:228" ht="15" customHeight="1">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c r="DV403" s="4"/>
      <c r="DW403" s="4"/>
      <c r="DX403" s="4"/>
      <c r="DY403" s="4"/>
      <c r="DZ403" s="4"/>
      <c r="EA403" s="4"/>
      <c r="EB403" s="4"/>
      <c r="EC403" s="4"/>
      <c r="ED403" s="4"/>
      <c r="EE403" s="4"/>
      <c r="EF403" s="4"/>
      <c r="EG403" s="4"/>
      <c r="EH403" s="4"/>
      <c r="EI403" s="4"/>
      <c r="EJ403" s="4"/>
      <c r="EK403" s="4"/>
      <c r="EL403" s="4"/>
      <c r="EM403" s="4"/>
      <c r="EN403" s="4"/>
      <c r="EO403" s="4"/>
      <c r="EP403" s="4"/>
      <c r="EQ403" s="4"/>
      <c r="ER403" s="4"/>
      <c r="ES403" s="4"/>
      <c r="ET403" s="4"/>
      <c r="EU403" s="4"/>
      <c r="EV403" s="4"/>
      <c r="EW403" s="4"/>
      <c r="EX403" s="4"/>
      <c r="EY403" s="4"/>
      <c r="EZ403" s="4"/>
      <c r="FA403" s="4"/>
      <c r="FB403" s="4"/>
      <c r="FC403" s="4"/>
      <c r="FD403" s="4"/>
      <c r="FE403" s="4"/>
      <c r="FF403" s="4"/>
      <c r="FG403" s="4"/>
      <c r="FH403" s="4"/>
      <c r="FI403" s="4"/>
      <c r="FJ403" s="4"/>
      <c r="FK403" s="4"/>
      <c r="FL403" s="4"/>
      <c r="FM403" s="4"/>
      <c r="FN403" s="4"/>
      <c r="FO403" s="4"/>
      <c r="FP403" s="4"/>
      <c r="FQ403" s="4"/>
      <c r="FR403" s="4"/>
      <c r="FS403" s="4"/>
      <c r="FT403" s="4"/>
      <c r="FU403" s="4"/>
      <c r="FV403" s="4"/>
      <c r="FW403" s="4"/>
      <c r="FX403" s="4"/>
      <c r="FY403" s="4"/>
      <c r="FZ403" s="4"/>
      <c r="GA403" s="4"/>
      <c r="GB403" s="4"/>
      <c r="GC403" s="4"/>
      <c r="GD403" s="4"/>
      <c r="GE403" s="4"/>
      <c r="GF403" s="4"/>
      <c r="GG403" s="4"/>
      <c r="GH403" s="4"/>
      <c r="GI403" s="4"/>
      <c r="GJ403" s="4"/>
      <c r="GK403" s="4"/>
      <c r="GL403" s="4"/>
      <c r="GM403" s="4"/>
      <c r="GN403" s="4"/>
      <c r="GO403" s="4"/>
      <c r="GP403" s="4"/>
      <c r="GQ403" s="4"/>
      <c r="GR403" s="4"/>
      <c r="GS403" s="4"/>
      <c r="GT403" s="4"/>
      <c r="GU403" s="4"/>
      <c r="GV403" s="4"/>
      <c r="GW403" s="4"/>
      <c r="GX403" s="4"/>
      <c r="GY403" s="4"/>
      <c r="GZ403" s="4"/>
      <c r="HA403" s="4"/>
      <c r="HB403" s="4"/>
      <c r="HC403" s="4"/>
      <c r="HD403" s="4"/>
      <c r="HE403" s="4"/>
      <c r="HF403" s="4"/>
      <c r="HG403" s="4"/>
      <c r="HH403" s="4"/>
      <c r="HI403" s="4"/>
      <c r="HJ403" s="4"/>
      <c r="HK403" s="4"/>
      <c r="HL403" s="4"/>
      <c r="HM403" s="4"/>
      <c r="HN403" s="4"/>
      <c r="HO403" s="4"/>
      <c r="HP403" s="4"/>
      <c r="HQ403" s="4"/>
      <c r="HR403" s="4"/>
      <c r="HS403" s="4"/>
      <c r="HT403" s="4"/>
    </row>
    <row r="404" spans="11:228" ht="15" customHeight="1">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c r="GB404" s="4"/>
      <c r="GC404" s="4"/>
      <c r="GD404" s="4"/>
      <c r="GE404" s="4"/>
      <c r="GF404" s="4"/>
      <c r="GG404" s="4"/>
      <c r="GH404" s="4"/>
      <c r="GI404" s="4"/>
      <c r="GJ404" s="4"/>
      <c r="GK404" s="4"/>
      <c r="GL404" s="4"/>
      <c r="GM404" s="4"/>
      <c r="GN404" s="4"/>
      <c r="GO404" s="4"/>
      <c r="GP404" s="4"/>
      <c r="GQ404" s="4"/>
      <c r="GR404" s="4"/>
      <c r="GS404" s="4"/>
      <c r="GT404" s="4"/>
      <c r="GU404" s="4"/>
      <c r="GV404" s="4"/>
      <c r="GW404" s="4"/>
      <c r="GX404" s="4"/>
      <c r="GY404" s="4"/>
      <c r="GZ404" s="4"/>
      <c r="HA404" s="4"/>
      <c r="HB404" s="4"/>
      <c r="HC404" s="4"/>
      <c r="HD404" s="4"/>
      <c r="HE404" s="4"/>
      <c r="HF404" s="4"/>
      <c r="HG404" s="4"/>
      <c r="HH404" s="4"/>
      <c r="HI404" s="4"/>
      <c r="HJ404" s="4"/>
      <c r="HK404" s="4"/>
      <c r="HL404" s="4"/>
      <c r="HM404" s="4"/>
      <c r="HN404" s="4"/>
      <c r="HO404" s="4"/>
      <c r="HP404" s="4"/>
      <c r="HQ404" s="4"/>
      <c r="HR404" s="4"/>
      <c r="HS404" s="4"/>
      <c r="HT404" s="4"/>
    </row>
    <row r="405" spans="11:228" ht="15" customHeight="1">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4"/>
      <c r="HC405" s="4"/>
      <c r="HD405" s="4"/>
      <c r="HE405" s="4"/>
      <c r="HF405" s="4"/>
      <c r="HG405" s="4"/>
      <c r="HH405" s="4"/>
      <c r="HI405" s="4"/>
      <c r="HJ405" s="4"/>
      <c r="HK405" s="4"/>
      <c r="HL405" s="4"/>
      <c r="HM405" s="4"/>
      <c r="HN405" s="4"/>
      <c r="HO405" s="4"/>
      <c r="HP405" s="4"/>
      <c r="HQ405" s="4"/>
      <c r="HR405" s="4"/>
      <c r="HS405" s="4"/>
      <c r="HT405" s="4"/>
    </row>
    <row r="406" spans="11:228" ht="15" customHeight="1">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c r="GK406" s="4"/>
      <c r="GL406" s="4"/>
      <c r="GM406" s="4"/>
      <c r="GN406" s="4"/>
      <c r="GO406" s="4"/>
      <c r="GP406" s="4"/>
      <c r="GQ406" s="4"/>
      <c r="GR406" s="4"/>
      <c r="GS406" s="4"/>
      <c r="GT406" s="4"/>
      <c r="GU406" s="4"/>
      <c r="GV406" s="4"/>
      <c r="GW406" s="4"/>
      <c r="GX406" s="4"/>
      <c r="GY406" s="4"/>
      <c r="GZ406" s="4"/>
      <c r="HA406" s="4"/>
      <c r="HB406" s="4"/>
      <c r="HC406" s="4"/>
      <c r="HD406" s="4"/>
      <c r="HE406" s="4"/>
      <c r="HF406" s="4"/>
      <c r="HG406" s="4"/>
      <c r="HH406" s="4"/>
      <c r="HI406" s="4"/>
      <c r="HJ406" s="4"/>
      <c r="HK406" s="4"/>
      <c r="HL406" s="4"/>
      <c r="HM406" s="4"/>
      <c r="HN406" s="4"/>
      <c r="HO406" s="4"/>
      <c r="HP406" s="4"/>
      <c r="HQ406" s="4"/>
      <c r="HR406" s="4"/>
      <c r="HS406" s="4"/>
      <c r="HT406" s="4"/>
    </row>
    <row r="407" spans="11:228" ht="15" customHeight="1">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4"/>
      <c r="EF407" s="4"/>
      <c r="EG407" s="4"/>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4"/>
      <c r="FJ407" s="4"/>
      <c r="FK407" s="4"/>
      <c r="FL407" s="4"/>
      <c r="FM407" s="4"/>
      <c r="FN407" s="4"/>
      <c r="FO407" s="4"/>
      <c r="FP407" s="4"/>
      <c r="FQ407" s="4"/>
      <c r="FR407" s="4"/>
      <c r="FS407" s="4"/>
      <c r="FT407" s="4"/>
      <c r="FU407" s="4"/>
      <c r="FV407" s="4"/>
      <c r="FW407" s="4"/>
      <c r="FX407" s="4"/>
      <c r="FY407" s="4"/>
      <c r="FZ407" s="4"/>
      <c r="GA407" s="4"/>
      <c r="GB407" s="4"/>
      <c r="GC407" s="4"/>
      <c r="GD407" s="4"/>
      <c r="GE407" s="4"/>
      <c r="GF407" s="4"/>
      <c r="GG407" s="4"/>
      <c r="GH407" s="4"/>
      <c r="GI407" s="4"/>
      <c r="GJ407" s="4"/>
      <c r="GK407" s="4"/>
      <c r="GL407" s="4"/>
      <c r="GM407" s="4"/>
      <c r="GN407" s="4"/>
      <c r="GO407" s="4"/>
      <c r="GP407" s="4"/>
      <c r="GQ407" s="4"/>
      <c r="GR407" s="4"/>
      <c r="GS407" s="4"/>
      <c r="GT407" s="4"/>
      <c r="GU407" s="4"/>
      <c r="GV407" s="4"/>
      <c r="GW407" s="4"/>
      <c r="GX407" s="4"/>
      <c r="GY407" s="4"/>
      <c r="GZ407" s="4"/>
      <c r="HA407" s="4"/>
      <c r="HB407" s="4"/>
      <c r="HC407" s="4"/>
      <c r="HD407" s="4"/>
      <c r="HE407" s="4"/>
      <c r="HF407" s="4"/>
      <c r="HG407" s="4"/>
      <c r="HH407" s="4"/>
      <c r="HI407" s="4"/>
      <c r="HJ407" s="4"/>
      <c r="HK407" s="4"/>
      <c r="HL407" s="4"/>
      <c r="HM407" s="4"/>
      <c r="HN407" s="4"/>
      <c r="HO407" s="4"/>
      <c r="HP407" s="4"/>
      <c r="HQ407" s="4"/>
      <c r="HR407" s="4"/>
      <c r="HS407" s="4"/>
      <c r="HT407" s="4"/>
    </row>
    <row r="408" spans="11:228" ht="15" customHeight="1">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c r="GB408" s="4"/>
      <c r="GC408" s="4"/>
      <c r="GD408" s="4"/>
      <c r="GE408" s="4"/>
      <c r="GF408" s="4"/>
      <c r="GG408" s="4"/>
      <c r="GH408" s="4"/>
      <c r="GI408" s="4"/>
      <c r="GJ408" s="4"/>
      <c r="GK408" s="4"/>
      <c r="GL408" s="4"/>
      <c r="GM408" s="4"/>
      <c r="GN408" s="4"/>
      <c r="GO408" s="4"/>
      <c r="GP408" s="4"/>
      <c r="GQ408" s="4"/>
      <c r="GR408" s="4"/>
      <c r="GS408" s="4"/>
      <c r="GT408" s="4"/>
      <c r="GU408" s="4"/>
      <c r="GV408" s="4"/>
      <c r="GW408" s="4"/>
      <c r="GX408" s="4"/>
      <c r="GY408" s="4"/>
      <c r="GZ408" s="4"/>
      <c r="HA408" s="4"/>
      <c r="HB408" s="4"/>
      <c r="HC408" s="4"/>
      <c r="HD408" s="4"/>
      <c r="HE408" s="4"/>
      <c r="HF408" s="4"/>
      <c r="HG408" s="4"/>
      <c r="HH408" s="4"/>
      <c r="HI408" s="4"/>
      <c r="HJ408" s="4"/>
      <c r="HK408" s="4"/>
      <c r="HL408" s="4"/>
      <c r="HM408" s="4"/>
      <c r="HN408" s="4"/>
      <c r="HO408" s="4"/>
      <c r="HP408" s="4"/>
      <c r="HQ408" s="4"/>
      <c r="HR408" s="4"/>
      <c r="HS408" s="4"/>
      <c r="HT408" s="4"/>
    </row>
    <row r="409" spans="11:228" ht="15" customHeight="1">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c r="GB409" s="4"/>
      <c r="GC409" s="4"/>
      <c r="GD409" s="4"/>
      <c r="GE409" s="4"/>
      <c r="GF409" s="4"/>
      <c r="GG409" s="4"/>
      <c r="GH409" s="4"/>
      <c r="GI409" s="4"/>
      <c r="GJ409" s="4"/>
      <c r="GK409" s="4"/>
      <c r="GL409" s="4"/>
      <c r="GM409" s="4"/>
      <c r="GN409" s="4"/>
      <c r="GO409" s="4"/>
      <c r="GP409" s="4"/>
      <c r="GQ409" s="4"/>
      <c r="GR409" s="4"/>
      <c r="GS409" s="4"/>
      <c r="GT409" s="4"/>
      <c r="GU409" s="4"/>
      <c r="GV409" s="4"/>
      <c r="GW409" s="4"/>
      <c r="GX409" s="4"/>
      <c r="GY409" s="4"/>
      <c r="GZ409" s="4"/>
      <c r="HA409" s="4"/>
      <c r="HB409" s="4"/>
      <c r="HC409" s="4"/>
      <c r="HD409" s="4"/>
      <c r="HE409" s="4"/>
      <c r="HF409" s="4"/>
      <c r="HG409" s="4"/>
      <c r="HH409" s="4"/>
      <c r="HI409" s="4"/>
      <c r="HJ409" s="4"/>
      <c r="HK409" s="4"/>
      <c r="HL409" s="4"/>
      <c r="HM409" s="4"/>
      <c r="HN409" s="4"/>
      <c r="HO409" s="4"/>
      <c r="HP409" s="4"/>
      <c r="HQ409" s="4"/>
      <c r="HR409" s="4"/>
      <c r="HS409" s="4"/>
      <c r="HT409" s="4"/>
    </row>
    <row r="410" spans="11:228" ht="15" customHeight="1">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c r="GB410" s="4"/>
      <c r="GC410" s="4"/>
      <c r="GD410" s="4"/>
      <c r="GE410" s="4"/>
      <c r="GF410" s="4"/>
      <c r="GG410" s="4"/>
      <c r="GH410" s="4"/>
      <c r="GI410" s="4"/>
      <c r="GJ410" s="4"/>
      <c r="GK410" s="4"/>
      <c r="GL410" s="4"/>
      <c r="GM410" s="4"/>
      <c r="GN410" s="4"/>
      <c r="GO410" s="4"/>
      <c r="GP410" s="4"/>
      <c r="GQ410" s="4"/>
      <c r="GR410" s="4"/>
      <c r="GS410" s="4"/>
      <c r="GT410" s="4"/>
      <c r="GU410" s="4"/>
      <c r="GV410" s="4"/>
      <c r="GW410" s="4"/>
      <c r="GX410" s="4"/>
      <c r="GY410" s="4"/>
      <c r="GZ410" s="4"/>
      <c r="HA410" s="4"/>
      <c r="HB410" s="4"/>
      <c r="HC410" s="4"/>
      <c r="HD410" s="4"/>
      <c r="HE410" s="4"/>
      <c r="HF410" s="4"/>
      <c r="HG410" s="4"/>
      <c r="HH410" s="4"/>
      <c r="HI410" s="4"/>
      <c r="HJ410" s="4"/>
      <c r="HK410" s="4"/>
      <c r="HL410" s="4"/>
      <c r="HM410" s="4"/>
      <c r="HN410" s="4"/>
      <c r="HO410" s="4"/>
      <c r="HP410" s="4"/>
      <c r="HQ410" s="4"/>
      <c r="HR410" s="4"/>
      <c r="HS410" s="4"/>
      <c r="HT410" s="4"/>
    </row>
    <row r="411" spans="11:228" ht="15" customHeight="1">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c r="GK411" s="4"/>
      <c r="GL411" s="4"/>
      <c r="GM411" s="4"/>
      <c r="GN411" s="4"/>
      <c r="GO411" s="4"/>
      <c r="GP411" s="4"/>
      <c r="GQ411" s="4"/>
      <c r="GR411" s="4"/>
      <c r="GS411" s="4"/>
      <c r="GT411" s="4"/>
      <c r="GU411" s="4"/>
      <c r="GV411" s="4"/>
      <c r="GW411" s="4"/>
      <c r="GX411" s="4"/>
      <c r="GY411" s="4"/>
      <c r="GZ411" s="4"/>
      <c r="HA411" s="4"/>
      <c r="HB411" s="4"/>
      <c r="HC411" s="4"/>
      <c r="HD411" s="4"/>
      <c r="HE411" s="4"/>
      <c r="HF411" s="4"/>
      <c r="HG411" s="4"/>
      <c r="HH411" s="4"/>
      <c r="HI411" s="4"/>
      <c r="HJ411" s="4"/>
      <c r="HK411" s="4"/>
      <c r="HL411" s="4"/>
      <c r="HM411" s="4"/>
      <c r="HN411" s="4"/>
      <c r="HO411" s="4"/>
      <c r="HP411" s="4"/>
      <c r="HQ411" s="4"/>
      <c r="HR411" s="4"/>
      <c r="HS411" s="4"/>
      <c r="HT411" s="4"/>
    </row>
    <row r="412" spans="11:228" ht="15" customHeight="1">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c r="GB412" s="4"/>
      <c r="GC412" s="4"/>
      <c r="GD412" s="4"/>
      <c r="GE412" s="4"/>
      <c r="GF412" s="4"/>
      <c r="GG412" s="4"/>
      <c r="GH412" s="4"/>
      <c r="GI412" s="4"/>
      <c r="GJ412" s="4"/>
      <c r="GK412" s="4"/>
      <c r="GL412" s="4"/>
      <c r="GM412" s="4"/>
      <c r="GN412" s="4"/>
      <c r="GO412" s="4"/>
      <c r="GP412" s="4"/>
      <c r="GQ412" s="4"/>
      <c r="GR412" s="4"/>
      <c r="GS412" s="4"/>
      <c r="GT412" s="4"/>
      <c r="GU412" s="4"/>
      <c r="GV412" s="4"/>
      <c r="GW412" s="4"/>
      <c r="GX412" s="4"/>
      <c r="GY412" s="4"/>
      <c r="GZ412" s="4"/>
      <c r="HA412" s="4"/>
      <c r="HB412" s="4"/>
      <c r="HC412" s="4"/>
      <c r="HD412" s="4"/>
      <c r="HE412" s="4"/>
      <c r="HF412" s="4"/>
      <c r="HG412" s="4"/>
      <c r="HH412" s="4"/>
      <c r="HI412" s="4"/>
      <c r="HJ412" s="4"/>
      <c r="HK412" s="4"/>
      <c r="HL412" s="4"/>
      <c r="HM412" s="4"/>
      <c r="HN412" s="4"/>
      <c r="HO412" s="4"/>
      <c r="HP412" s="4"/>
      <c r="HQ412" s="4"/>
      <c r="HR412" s="4"/>
      <c r="HS412" s="4"/>
      <c r="HT412" s="4"/>
    </row>
    <row r="413" spans="11:228" ht="15" customHeight="1">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c r="GB413" s="4"/>
      <c r="GC413" s="4"/>
      <c r="GD413" s="4"/>
      <c r="GE413" s="4"/>
      <c r="GF413" s="4"/>
      <c r="GG413" s="4"/>
      <c r="GH413" s="4"/>
      <c r="GI413" s="4"/>
      <c r="GJ413" s="4"/>
      <c r="GK413" s="4"/>
      <c r="GL413" s="4"/>
      <c r="GM413" s="4"/>
      <c r="GN413" s="4"/>
      <c r="GO413" s="4"/>
      <c r="GP413" s="4"/>
      <c r="GQ413" s="4"/>
      <c r="GR413" s="4"/>
      <c r="GS413" s="4"/>
      <c r="GT413" s="4"/>
      <c r="GU413" s="4"/>
      <c r="GV413" s="4"/>
      <c r="GW413" s="4"/>
      <c r="GX413" s="4"/>
      <c r="GY413" s="4"/>
      <c r="GZ413" s="4"/>
      <c r="HA413" s="4"/>
      <c r="HB413" s="4"/>
      <c r="HC413" s="4"/>
      <c r="HD413" s="4"/>
      <c r="HE413" s="4"/>
      <c r="HF413" s="4"/>
      <c r="HG413" s="4"/>
      <c r="HH413" s="4"/>
      <c r="HI413" s="4"/>
      <c r="HJ413" s="4"/>
      <c r="HK413" s="4"/>
      <c r="HL413" s="4"/>
      <c r="HM413" s="4"/>
      <c r="HN413" s="4"/>
      <c r="HO413" s="4"/>
      <c r="HP413" s="4"/>
      <c r="HQ413" s="4"/>
      <c r="HR413" s="4"/>
      <c r="HS413" s="4"/>
      <c r="HT413" s="4"/>
    </row>
    <row r="414" spans="11:228" ht="15" customHeight="1">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c r="GB414" s="4"/>
      <c r="GC414" s="4"/>
      <c r="GD414" s="4"/>
      <c r="GE414" s="4"/>
      <c r="GF414" s="4"/>
      <c r="GG414" s="4"/>
      <c r="GH414" s="4"/>
      <c r="GI414" s="4"/>
      <c r="GJ414" s="4"/>
      <c r="GK414" s="4"/>
      <c r="GL414" s="4"/>
      <c r="GM414" s="4"/>
      <c r="GN414" s="4"/>
      <c r="GO414" s="4"/>
      <c r="GP414" s="4"/>
      <c r="GQ414" s="4"/>
      <c r="GR414" s="4"/>
      <c r="GS414" s="4"/>
      <c r="GT414" s="4"/>
      <c r="GU414" s="4"/>
      <c r="GV414" s="4"/>
      <c r="GW414" s="4"/>
      <c r="GX414" s="4"/>
      <c r="GY414" s="4"/>
      <c r="GZ414" s="4"/>
      <c r="HA414" s="4"/>
      <c r="HB414" s="4"/>
      <c r="HC414" s="4"/>
      <c r="HD414" s="4"/>
      <c r="HE414" s="4"/>
      <c r="HF414" s="4"/>
      <c r="HG414" s="4"/>
      <c r="HH414" s="4"/>
      <c r="HI414" s="4"/>
      <c r="HJ414" s="4"/>
      <c r="HK414" s="4"/>
      <c r="HL414" s="4"/>
      <c r="HM414" s="4"/>
      <c r="HN414" s="4"/>
      <c r="HO414" s="4"/>
      <c r="HP414" s="4"/>
      <c r="HQ414" s="4"/>
      <c r="HR414" s="4"/>
      <c r="HS414" s="4"/>
      <c r="HT414" s="4"/>
    </row>
    <row r="415" spans="11:228" ht="15" customHeight="1">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c r="GB415" s="4"/>
      <c r="GC415" s="4"/>
      <c r="GD415" s="4"/>
      <c r="GE415" s="4"/>
      <c r="GF415" s="4"/>
      <c r="GG415" s="4"/>
      <c r="GH415" s="4"/>
      <c r="GI415" s="4"/>
      <c r="GJ415" s="4"/>
      <c r="GK415" s="4"/>
      <c r="GL415" s="4"/>
      <c r="GM415" s="4"/>
      <c r="GN415" s="4"/>
      <c r="GO415" s="4"/>
      <c r="GP415" s="4"/>
      <c r="GQ415" s="4"/>
      <c r="GR415" s="4"/>
      <c r="GS415" s="4"/>
      <c r="GT415" s="4"/>
      <c r="GU415" s="4"/>
      <c r="GV415" s="4"/>
      <c r="GW415" s="4"/>
      <c r="GX415" s="4"/>
      <c r="GY415" s="4"/>
      <c r="GZ415" s="4"/>
      <c r="HA415" s="4"/>
      <c r="HB415" s="4"/>
      <c r="HC415" s="4"/>
      <c r="HD415" s="4"/>
      <c r="HE415" s="4"/>
      <c r="HF415" s="4"/>
      <c r="HG415" s="4"/>
      <c r="HH415" s="4"/>
      <c r="HI415" s="4"/>
      <c r="HJ415" s="4"/>
      <c r="HK415" s="4"/>
      <c r="HL415" s="4"/>
      <c r="HM415" s="4"/>
      <c r="HN415" s="4"/>
      <c r="HO415" s="4"/>
      <c r="HP415" s="4"/>
      <c r="HQ415" s="4"/>
      <c r="HR415" s="4"/>
      <c r="HS415" s="4"/>
      <c r="HT415" s="4"/>
    </row>
    <row r="416" spans="11:228" ht="15" customHeight="1">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c r="DV416" s="4"/>
      <c r="DW416" s="4"/>
      <c r="DX416" s="4"/>
      <c r="DY416" s="4"/>
      <c r="DZ416" s="4"/>
      <c r="EA416" s="4"/>
      <c r="EB416" s="4"/>
      <c r="EC416" s="4"/>
      <c r="ED416" s="4"/>
      <c r="EE416" s="4"/>
      <c r="EF416" s="4"/>
      <c r="EG416" s="4"/>
      <c r="EH416" s="4"/>
      <c r="EI416" s="4"/>
      <c r="EJ416" s="4"/>
      <c r="EK416" s="4"/>
      <c r="EL416" s="4"/>
      <c r="EM416" s="4"/>
      <c r="EN416" s="4"/>
      <c r="EO416" s="4"/>
      <c r="EP416" s="4"/>
      <c r="EQ416" s="4"/>
      <c r="ER416" s="4"/>
      <c r="ES416" s="4"/>
      <c r="ET416" s="4"/>
      <c r="EU416" s="4"/>
      <c r="EV416" s="4"/>
      <c r="EW416" s="4"/>
      <c r="EX416" s="4"/>
      <c r="EY416" s="4"/>
      <c r="EZ416" s="4"/>
      <c r="FA416" s="4"/>
      <c r="FB416" s="4"/>
      <c r="FC416" s="4"/>
      <c r="FD416" s="4"/>
      <c r="FE416" s="4"/>
      <c r="FF416" s="4"/>
      <c r="FG416" s="4"/>
      <c r="FH416" s="4"/>
      <c r="FI416" s="4"/>
      <c r="FJ416" s="4"/>
      <c r="FK416" s="4"/>
      <c r="FL416" s="4"/>
      <c r="FM416" s="4"/>
      <c r="FN416" s="4"/>
      <c r="FO416" s="4"/>
      <c r="FP416" s="4"/>
      <c r="FQ416" s="4"/>
      <c r="FR416" s="4"/>
      <c r="FS416" s="4"/>
      <c r="FT416" s="4"/>
      <c r="FU416" s="4"/>
      <c r="FV416" s="4"/>
      <c r="FW416" s="4"/>
      <c r="FX416" s="4"/>
      <c r="FY416" s="4"/>
      <c r="FZ416" s="4"/>
      <c r="GA416" s="4"/>
      <c r="GB416" s="4"/>
      <c r="GC416" s="4"/>
      <c r="GD416" s="4"/>
      <c r="GE416" s="4"/>
      <c r="GF416" s="4"/>
      <c r="GG416" s="4"/>
      <c r="GH416" s="4"/>
      <c r="GI416" s="4"/>
      <c r="GJ416" s="4"/>
      <c r="GK416" s="4"/>
      <c r="GL416" s="4"/>
      <c r="GM416" s="4"/>
      <c r="GN416" s="4"/>
      <c r="GO416" s="4"/>
      <c r="GP416" s="4"/>
      <c r="GQ416" s="4"/>
      <c r="GR416" s="4"/>
      <c r="GS416" s="4"/>
      <c r="GT416" s="4"/>
      <c r="GU416" s="4"/>
      <c r="GV416" s="4"/>
      <c r="GW416" s="4"/>
      <c r="GX416" s="4"/>
      <c r="GY416" s="4"/>
      <c r="GZ416" s="4"/>
      <c r="HA416" s="4"/>
      <c r="HB416" s="4"/>
      <c r="HC416" s="4"/>
      <c r="HD416" s="4"/>
      <c r="HE416" s="4"/>
      <c r="HF416" s="4"/>
      <c r="HG416" s="4"/>
      <c r="HH416" s="4"/>
      <c r="HI416" s="4"/>
      <c r="HJ416" s="4"/>
      <c r="HK416" s="4"/>
      <c r="HL416" s="4"/>
      <c r="HM416" s="4"/>
      <c r="HN416" s="4"/>
      <c r="HO416" s="4"/>
      <c r="HP416" s="4"/>
      <c r="HQ416" s="4"/>
      <c r="HR416" s="4"/>
      <c r="HS416" s="4"/>
      <c r="HT416" s="4"/>
    </row>
    <row r="417" spans="11:228" ht="15" customHeight="1">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c r="DV417" s="4"/>
      <c r="DW417" s="4"/>
      <c r="DX417" s="4"/>
      <c r="DY417" s="4"/>
      <c r="DZ417" s="4"/>
      <c r="EA417" s="4"/>
      <c r="EB417" s="4"/>
      <c r="EC417" s="4"/>
      <c r="ED417" s="4"/>
      <c r="EE417" s="4"/>
      <c r="EF417" s="4"/>
      <c r="EG417" s="4"/>
      <c r="EH417" s="4"/>
      <c r="EI417" s="4"/>
      <c r="EJ417" s="4"/>
      <c r="EK417" s="4"/>
      <c r="EL417" s="4"/>
      <c r="EM417" s="4"/>
      <c r="EN417" s="4"/>
      <c r="EO417" s="4"/>
      <c r="EP417" s="4"/>
      <c r="EQ417" s="4"/>
      <c r="ER417" s="4"/>
      <c r="ES417" s="4"/>
      <c r="ET417" s="4"/>
      <c r="EU417" s="4"/>
      <c r="EV417" s="4"/>
      <c r="EW417" s="4"/>
      <c r="EX417" s="4"/>
      <c r="EY417" s="4"/>
      <c r="EZ417" s="4"/>
      <c r="FA417" s="4"/>
      <c r="FB417" s="4"/>
      <c r="FC417" s="4"/>
      <c r="FD417" s="4"/>
      <c r="FE417" s="4"/>
      <c r="FF417" s="4"/>
      <c r="FG417" s="4"/>
      <c r="FH417" s="4"/>
      <c r="FI417" s="4"/>
      <c r="FJ417" s="4"/>
      <c r="FK417" s="4"/>
      <c r="FL417" s="4"/>
      <c r="FM417" s="4"/>
      <c r="FN417" s="4"/>
      <c r="FO417" s="4"/>
      <c r="FP417" s="4"/>
      <c r="FQ417" s="4"/>
      <c r="FR417" s="4"/>
      <c r="FS417" s="4"/>
      <c r="FT417" s="4"/>
      <c r="FU417" s="4"/>
      <c r="FV417" s="4"/>
      <c r="FW417" s="4"/>
      <c r="FX417" s="4"/>
      <c r="FY417" s="4"/>
      <c r="FZ417" s="4"/>
      <c r="GA417" s="4"/>
      <c r="GB417" s="4"/>
      <c r="GC417" s="4"/>
      <c r="GD417" s="4"/>
      <c r="GE417" s="4"/>
      <c r="GF417" s="4"/>
      <c r="GG417" s="4"/>
      <c r="GH417" s="4"/>
      <c r="GI417" s="4"/>
      <c r="GJ417" s="4"/>
      <c r="GK417" s="4"/>
      <c r="GL417" s="4"/>
      <c r="GM417" s="4"/>
      <c r="GN417" s="4"/>
      <c r="GO417" s="4"/>
      <c r="GP417" s="4"/>
      <c r="GQ417" s="4"/>
      <c r="GR417" s="4"/>
      <c r="GS417" s="4"/>
      <c r="GT417" s="4"/>
      <c r="GU417" s="4"/>
      <c r="GV417" s="4"/>
      <c r="GW417" s="4"/>
      <c r="GX417" s="4"/>
      <c r="GY417" s="4"/>
      <c r="GZ417" s="4"/>
      <c r="HA417" s="4"/>
      <c r="HB417" s="4"/>
      <c r="HC417" s="4"/>
      <c r="HD417" s="4"/>
      <c r="HE417" s="4"/>
      <c r="HF417" s="4"/>
      <c r="HG417" s="4"/>
      <c r="HH417" s="4"/>
      <c r="HI417" s="4"/>
      <c r="HJ417" s="4"/>
      <c r="HK417" s="4"/>
      <c r="HL417" s="4"/>
      <c r="HM417" s="4"/>
      <c r="HN417" s="4"/>
      <c r="HO417" s="4"/>
      <c r="HP417" s="4"/>
      <c r="HQ417" s="4"/>
      <c r="HR417" s="4"/>
      <c r="HS417" s="4"/>
      <c r="HT417" s="4"/>
    </row>
    <row r="418" spans="11:228" ht="15" customHeight="1">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c r="DV418" s="4"/>
      <c r="DW418" s="4"/>
      <c r="DX418" s="4"/>
      <c r="DY418" s="4"/>
      <c r="DZ418" s="4"/>
      <c r="EA418" s="4"/>
      <c r="EB418" s="4"/>
      <c r="EC418" s="4"/>
      <c r="ED418" s="4"/>
      <c r="EE418" s="4"/>
      <c r="EF418" s="4"/>
      <c r="EG418" s="4"/>
      <c r="EH418" s="4"/>
      <c r="EI418" s="4"/>
      <c r="EJ418" s="4"/>
      <c r="EK418" s="4"/>
      <c r="EL418" s="4"/>
      <c r="EM418" s="4"/>
      <c r="EN418" s="4"/>
      <c r="EO418" s="4"/>
      <c r="EP418" s="4"/>
      <c r="EQ418" s="4"/>
      <c r="ER418" s="4"/>
      <c r="ES418" s="4"/>
      <c r="ET418" s="4"/>
      <c r="EU418" s="4"/>
      <c r="EV418" s="4"/>
      <c r="EW418" s="4"/>
      <c r="EX418" s="4"/>
      <c r="EY418" s="4"/>
      <c r="EZ418" s="4"/>
      <c r="FA418" s="4"/>
      <c r="FB418" s="4"/>
      <c r="FC418" s="4"/>
      <c r="FD418" s="4"/>
      <c r="FE418" s="4"/>
      <c r="FF418" s="4"/>
      <c r="FG418" s="4"/>
      <c r="FH418" s="4"/>
      <c r="FI418" s="4"/>
      <c r="FJ418" s="4"/>
      <c r="FK418" s="4"/>
      <c r="FL418" s="4"/>
      <c r="FM418" s="4"/>
      <c r="FN418" s="4"/>
      <c r="FO418" s="4"/>
      <c r="FP418" s="4"/>
      <c r="FQ418" s="4"/>
      <c r="FR418" s="4"/>
      <c r="FS418" s="4"/>
      <c r="FT418" s="4"/>
      <c r="FU418" s="4"/>
      <c r="FV418" s="4"/>
      <c r="FW418" s="4"/>
      <c r="FX418" s="4"/>
      <c r="FY418" s="4"/>
      <c r="FZ418" s="4"/>
      <c r="GA418" s="4"/>
      <c r="GB418" s="4"/>
      <c r="GC418" s="4"/>
      <c r="GD418" s="4"/>
      <c r="GE418" s="4"/>
      <c r="GF418" s="4"/>
      <c r="GG418" s="4"/>
      <c r="GH418" s="4"/>
      <c r="GI418" s="4"/>
      <c r="GJ418" s="4"/>
      <c r="GK418" s="4"/>
      <c r="GL418" s="4"/>
      <c r="GM418" s="4"/>
      <c r="GN418" s="4"/>
      <c r="GO418" s="4"/>
      <c r="GP418" s="4"/>
      <c r="GQ418" s="4"/>
      <c r="GR418" s="4"/>
      <c r="GS418" s="4"/>
      <c r="GT418" s="4"/>
      <c r="GU418" s="4"/>
      <c r="GV418" s="4"/>
      <c r="GW418" s="4"/>
      <c r="GX418" s="4"/>
      <c r="GY418" s="4"/>
      <c r="GZ418" s="4"/>
      <c r="HA418" s="4"/>
      <c r="HB418" s="4"/>
      <c r="HC418" s="4"/>
      <c r="HD418" s="4"/>
      <c r="HE418" s="4"/>
      <c r="HF418" s="4"/>
      <c r="HG418" s="4"/>
      <c r="HH418" s="4"/>
      <c r="HI418" s="4"/>
      <c r="HJ418" s="4"/>
      <c r="HK418" s="4"/>
      <c r="HL418" s="4"/>
      <c r="HM418" s="4"/>
      <c r="HN418" s="4"/>
      <c r="HO418" s="4"/>
      <c r="HP418" s="4"/>
      <c r="HQ418" s="4"/>
      <c r="HR418" s="4"/>
      <c r="HS418" s="4"/>
      <c r="HT418" s="4"/>
    </row>
    <row r="419" spans="11:228" ht="15" customHeight="1">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c r="DV419" s="4"/>
      <c r="DW419" s="4"/>
      <c r="DX419" s="4"/>
      <c r="DY419" s="4"/>
      <c r="DZ419" s="4"/>
      <c r="EA419" s="4"/>
      <c r="EB419" s="4"/>
      <c r="EC419" s="4"/>
      <c r="ED419" s="4"/>
      <c r="EE419" s="4"/>
      <c r="EF419" s="4"/>
      <c r="EG419" s="4"/>
      <c r="EH419" s="4"/>
      <c r="EI419" s="4"/>
      <c r="EJ419" s="4"/>
      <c r="EK419" s="4"/>
      <c r="EL419" s="4"/>
      <c r="EM419" s="4"/>
      <c r="EN419" s="4"/>
      <c r="EO419" s="4"/>
      <c r="EP419" s="4"/>
      <c r="EQ419" s="4"/>
      <c r="ER419" s="4"/>
      <c r="ES419" s="4"/>
      <c r="ET419" s="4"/>
      <c r="EU419" s="4"/>
      <c r="EV419" s="4"/>
      <c r="EW419" s="4"/>
      <c r="EX419" s="4"/>
      <c r="EY419" s="4"/>
      <c r="EZ419" s="4"/>
      <c r="FA419" s="4"/>
      <c r="FB419" s="4"/>
      <c r="FC419" s="4"/>
      <c r="FD419" s="4"/>
      <c r="FE419" s="4"/>
      <c r="FF419" s="4"/>
      <c r="FG419" s="4"/>
      <c r="FH419" s="4"/>
      <c r="FI419" s="4"/>
      <c r="FJ419" s="4"/>
      <c r="FK419" s="4"/>
      <c r="FL419" s="4"/>
      <c r="FM419" s="4"/>
      <c r="FN419" s="4"/>
      <c r="FO419" s="4"/>
      <c r="FP419" s="4"/>
      <c r="FQ419" s="4"/>
      <c r="FR419" s="4"/>
      <c r="FS419" s="4"/>
      <c r="FT419" s="4"/>
      <c r="FU419" s="4"/>
      <c r="FV419" s="4"/>
      <c r="FW419" s="4"/>
      <c r="FX419" s="4"/>
      <c r="FY419" s="4"/>
      <c r="FZ419" s="4"/>
      <c r="GA419" s="4"/>
      <c r="GB419" s="4"/>
      <c r="GC419" s="4"/>
      <c r="GD419" s="4"/>
      <c r="GE419" s="4"/>
      <c r="GF419" s="4"/>
      <c r="GG419" s="4"/>
      <c r="GH419" s="4"/>
      <c r="GI419" s="4"/>
      <c r="GJ419" s="4"/>
      <c r="GK419" s="4"/>
      <c r="GL419" s="4"/>
      <c r="GM419" s="4"/>
      <c r="GN419" s="4"/>
      <c r="GO419" s="4"/>
      <c r="GP419" s="4"/>
      <c r="GQ419" s="4"/>
      <c r="GR419" s="4"/>
      <c r="GS419" s="4"/>
      <c r="GT419" s="4"/>
      <c r="GU419" s="4"/>
      <c r="GV419" s="4"/>
      <c r="GW419" s="4"/>
      <c r="GX419" s="4"/>
      <c r="GY419" s="4"/>
      <c r="GZ419" s="4"/>
      <c r="HA419" s="4"/>
      <c r="HB419" s="4"/>
      <c r="HC419" s="4"/>
      <c r="HD419" s="4"/>
      <c r="HE419" s="4"/>
      <c r="HF419" s="4"/>
      <c r="HG419" s="4"/>
      <c r="HH419" s="4"/>
      <c r="HI419" s="4"/>
      <c r="HJ419" s="4"/>
      <c r="HK419" s="4"/>
      <c r="HL419" s="4"/>
      <c r="HM419" s="4"/>
      <c r="HN419" s="4"/>
      <c r="HO419" s="4"/>
      <c r="HP419" s="4"/>
      <c r="HQ419" s="4"/>
      <c r="HR419" s="4"/>
      <c r="HS419" s="4"/>
      <c r="HT419" s="4"/>
    </row>
    <row r="420" spans="11:228" ht="15" customHeight="1">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c r="DV420" s="4"/>
      <c r="DW420" s="4"/>
      <c r="DX420" s="4"/>
      <c r="DY420" s="4"/>
      <c r="DZ420" s="4"/>
      <c r="EA420" s="4"/>
      <c r="EB420" s="4"/>
      <c r="EC420" s="4"/>
      <c r="ED420" s="4"/>
      <c r="EE420" s="4"/>
      <c r="EF420" s="4"/>
      <c r="EG420" s="4"/>
      <c r="EH420" s="4"/>
      <c r="EI420" s="4"/>
      <c r="EJ420" s="4"/>
      <c r="EK420" s="4"/>
      <c r="EL420" s="4"/>
      <c r="EM420" s="4"/>
      <c r="EN420" s="4"/>
      <c r="EO420" s="4"/>
      <c r="EP420" s="4"/>
      <c r="EQ420" s="4"/>
      <c r="ER420" s="4"/>
      <c r="ES420" s="4"/>
      <c r="ET420" s="4"/>
      <c r="EU420" s="4"/>
      <c r="EV420" s="4"/>
      <c r="EW420" s="4"/>
      <c r="EX420" s="4"/>
      <c r="EY420" s="4"/>
      <c r="EZ420" s="4"/>
      <c r="FA420" s="4"/>
      <c r="FB420" s="4"/>
      <c r="FC420" s="4"/>
      <c r="FD420" s="4"/>
      <c r="FE420" s="4"/>
      <c r="FF420" s="4"/>
      <c r="FG420" s="4"/>
      <c r="FH420" s="4"/>
      <c r="FI420" s="4"/>
      <c r="FJ420" s="4"/>
      <c r="FK420" s="4"/>
      <c r="FL420" s="4"/>
      <c r="FM420" s="4"/>
      <c r="FN420" s="4"/>
      <c r="FO420" s="4"/>
      <c r="FP420" s="4"/>
      <c r="FQ420" s="4"/>
      <c r="FR420" s="4"/>
      <c r="FS420" s="4"/>
      <c r="FT420" s="4"/>
      <c r="FU420" s="4"/>
      <c r="FV420" s="4"/>
      <c r="FW420" s="4"/>
      <c r="FX420" s="4"/>
      <c r="FY420" s="4"/>
      <c r="FZ420" s="4"/>
      <c r="GA420" s="4"/>
      <c r="GB420" s="4"/>
      <c r="GC420" s="4"/>
      <c r="GD420" s="4"/>
      <c r="GE420" s="4"/>
      <c r="GF420" s="4"/>
      <c r="GG420" s="4"/>
      <c r="GH420" s="4"/>
      <c r="GI420" s="4"/>
      <c r="GJ420" s="4"/>
      <c r="GK420" s="4"/>
      <c r="GL420" s="4"/>
      <c r="GM420" s="4"/>
      <c r="GN420" s="4"/>
      <c r="GO420" s="4"/>
      <c r="GP420" s="4"/>
      <c r="GQ420" s="4"/>
      <c r="GR420" s="4"/>
      <c r="GS420" s="4"/>
      <c r="GT420" s="4"/>
      <c r="GU420" s="4"/>
      <c r="GV420" s="4"/>
      <c r="GW420" s="4"/>
      <c r="GX420" s="4"/>
      <c r="GY420" s="4"/>
      <c r="GZ420" s="4"/>
      <c r="HA420" s="4"/>
      <c r="HB420" s="4"/>
      <c r="HC420" s="4"/>
      <c r="HD420" s="4"/>
      <c r="HE420" s="4"/>
      <c r="HF420" s="4"/>
      <c r="HG420" s="4"/>
      <c r="HH420" s="4"/>
      <c r="HI420" s="4"/>
      <c r="HJ420" s="4"/>
      <c r="HK420" s="4"/>
      <c r="HL420" s="4"/>
      <c r="HM420" s="4"/>
      <c r="HN420" s="4"/>
      <c r="HO420" s="4"/>
      <c r="HP420" s="4"/>
      <c r="HQ420" s="4"/>
      <c r="HR420" s="4"/>
      <c r="HS420" s="4"/>
      <c r="HT420" s="4"/>
    </row>
    <row r="421" spans="11:228" ht="15" customHeight="1">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c r="DV421" s="4"/>
      <c r="DW421" s="4"/>
      <c r="DX421" s="4"/>
      <c r="DY421" s="4"/>
      <c r="DZ421" s="4"/>
      <c r="EA421" s="4"/>
      <c r="EB421" s="4"/>
      <c r="EC421" s="4"/>
      <c r="ED421" s="4"/>
      <c r="EE421" s="4"/>
      <c r="EF421" s="4"/>
      <c r="EG421" s="4"/>
      <c r="EH421" s="4"/>
      <c r="EI421" s="4"/>
      <c r="EJ421" s="4"/>
      <c r="EK421" s="4"/>
      <c r="EL421" s="4"/>
      <c r="EM421" s="4"/>
      <c r="EN421" s="4"/>
      <c r="EO421" s="4"/>
      <c r="EP421" s="4"/>
      <c r="EQ421" s="4"/>
      <c r="ER421" s="4"/>
      <c r="ES421" s="4"/>
      <c r="ET421" s="4"/>
      <c r="EU421" s="4"/>
      <c r="EV421" s="4"/>
      <c r="EW421" s="4"/>
      <c r="EX421" s="4"/>
      <c r="EY421" s="4"/>
      <c r="EZ421" s="4"/>
      <c r="FA421" s="4"/>
      <c r="FB421" s="4"/>
      <c r="FC421" s="4"/>
      <c r="FD421" s="4"/>
      <c r="FE421" s="4"/>
      <c r="FF421" s="4"/>
      <c r="FG421" s="4"/>
      <c r="FH421" s="4"/>
      <c r="FI421" s="4"/>
      <c r="FJ421" s="4"/>
      <c r="FK421" s="4"/>
      <c r="FL421" s="4"/>
      <c r="FM421" s="4"/>
      <c r="FN421" s="4"/>
      <c r="FO421" s="4"/>
      <c r="FP421" s="4"/>
      <c r="FQ421" s="4"/>
      <c r="FR421" s="4"/>
      <c r="FS421" s="4"/>
      <c r="FT421" s="4"/>
      <c r="FU421" s="4"/>
      <c r="FV421" s="4"/>
      <c r="FW421" s="4"/>
      <c r="FX421" s="4"/>
      <c r="FY421" s="4"/>
      <c r="FZ421" s="4"/>
      <c r="GA421" s="4"/>
      <c r="GB421" s="4"/>
      <c r="GC421" s="4"/>
      <c r="GD421" s="4"/>
      <c r="GE421" s="4"/>
      <c r="GF421" s="4"/>
      <c r="GG421" s="4"/>
      <c r="GH421" s="4"/>
      <c r="GI421" s="4"/>
      <c r="GJ421" s="4"/>
      <c r="GK421" s="4"/>
      <c r="GL421" s="4"/>
      <c r="GM421" s="4"/>
      <c r="GN421" s="4"/>
      <c r="GO421" s="4"/>
      <c r="GP421" s="4"/>
      <c r="GQ421" s="4"/>
      <c r="GR421" s="4"/>
      <c r="GS421" s="4"/>
      <c r="GT421" s="4"/>
      <c r="GU421" s="4"/>
      <c r="GV421" s="4"/>
      <c r="GW421" s="4"/>
      <c r="GX421" s="4"/>
      <c r="GY421" s="4"/>
      <c r="GZ421" s="4"/>
      <c r="HA421" s="4"/>
      <c r="HB421" s="4"/>
      <c r="HC421" s="4"/>
      <c r="HD421" s="4"/>
      <c r="HE421" s="4"/>
      <c r="HF421" s="4"/>
      <c r="HG421" s="4"/>
      <c r="HH421" s="4"/>
      <c r="HI421" s="4"/>
      <c r="HJ421" s="4"/>
      <c r="HK421" s="4"/>
      <c r="HL421" s="4"/>
      <c r="HM421" s="4"/>
      <c r="HN421" s="4"/>
      <c r="HO421" s="4"/>
      <c r="HP421" s="4"/>
      <c r="HQ421" s="4"/>
      <c r="HR421" s="4"/>
      <c r="HS421" s="4"/>
      <c r="HT421" s="4"/>
    </row>
    <row r="422" spans="11:228" ht="15" customHeight="1">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c r="DV422" s="4"/>
      <c r="DW422" s="4"/>
      <c r="DX422" s="4"/>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c r="FE422" s="4"/>
      <c r="FF422" s="4"/>
      <c r="FG422" s="4"/>
      <c r="FH422" s="4"/>
      <c r="FI422" s="4"/>
      <c r="FJ422" s="4"/>
      <c r="FK422" s="4"/>
      <c r="FL422" s="4"/>
      <c r="FM422" s="4"/>
      <c r="FN422" s="4"/>
      <c r="FO422" s="4"/>
      <c r="FP422" s="4"/>
      <c r="FQ422" s="4"/>
      <c r="FR422" s="4"/>
      <c r="FS422" s="4"/>
      <c r="FT422" s="4"/>
      <c r="FU422" s="4"/>
      <c r="FV422" s="4"/>
      <c r="FW422" s="4"/>
      <c r="FX422" s="4"/>
      <c r="FY422" s="4"/>
      <c r="FZ422" s="4"/>
      <c r="GA422" s="4"/>
      <c r="GB422" s="4"/>
      <c r="GC422" s="4"/>
      <c r="GD422" s="4"/>
      <c r="GE422" s="4"/>
      <c r="GF422" s="4"/>
      <c r="GG422" s="4"/>
      <c r="GH422" s="4"/>
      <c r="GI422" s="4"/>
      <c r="GJ422" s="4"/>
      <c r="GK422" s="4"/>
      <c r="GL422" s="4"/>
      <c r="GM422" s="4"/>
      <c r="GN422" s="4"/>
      <c r="GO422" s="4"/>
      <c r="GP422" s="4"/>
      <c r="GQ422" s="4"/>
      <c r="GR422" s="4"/>
      <c r="GS422" s="4"/>
      <c r="GT422" s="4"/>
      <c r="GU422" s="4"/>
      <c r="GV422" s="4"/>
      <c r="GW422" s="4"/>
      <c r="GX422" s="4"/>
      <c r="GY422" s="4"/>
      <c r="GZ422" s="4"/>
      <c r="HA422" s="4"/>
      <c r="HB422" s="4"/>
      <c r="HC422" s="4"/>
      <c r="HD422" s="4"/>
      <c r="HE422" s="4"/>
      <c r="HF422" s="4"/>
      <c r="HG422" s="4"/>
      <c r="HH422" s="4"/>
      <c r="HI422" s="4"/>
      <c r="HJ422" s="4"/>
      <c r="HK422" s="4"/>
      <c r="HL422" s="4"/>
      <c r="HM422" s="4"/>
      <c r="HN422" s="4"/>
      <c r="HO422" s="4"/>
      <c r="HP422" s="4"/>
      <c r="HQ422" s="4"/>
      <c r="HR422" s="4"/>
      <c r="HS422" s="4"/>
      <c r="HT422" s="4"/>
    </row>
    <row r="423" spans="11:228" ht="15" customHeight="1">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c r="DV423" s="4"/>
      <c r="DW423" s="4"/>
      <c r="DX423" s="4"/>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c r="FE423" s="4"/>
      <c r="FF423" s="4"/>
      <c r="FG423" s="4"/>
      <c r="FH423" s="4"/>
      <c r="FI423" s="4"/>
      <c r="FJ423" s="4"/>
      <c r="FK423" s="4"/>
      <c r="FL423" s="4"/>
      <c r="FM423" s="4"/>
      <c r="FN423" s="4"/>
      <c r="FO423" s="4"/>
      <c r="FP423" s="4"/>
      <c r="FQ423" s="4"/>
      <c r="FR423" s="4"/>
      <c r="FS423" s="4"/>
      <c r="FT423" s="4"/>
      <c r="FU423" s="4"/>
      <c r="FV423" s="4"/>
      <c r="FW423" s="4"/>
      <c r="FX423" s="4"/>
      <c r="FY423" s="4"/>
      <c r="FZ423" s="4"/>
      <c r="GA423" s="4"/>
      <c r="GB423" s="4"/>
      <c r="GC423" s="4"/>
      <c r="GD423" s="4"/>
      <c r="GE423" s="4"/>
      <c r="GF423" s="4"/>
      <c r="GG423" s="4"/>
      <c r="GH423" s="4"/>
      <c r="GI423" s="4"/>
      <c r="GJ423" s="4"/>
      <c r="GK423" s="4"/>
      <c r="GL423" s="4"/>
      <c r="GM423" s="4"/>
      <c r="GN423" s="4"/>
      <c r="GO423" s="4"/>
      <c r="GP423" s="4"/>
      <c r="GQ423" s="4"/>
      <c r="GR423" s="4"/>
      <c r="GS423" s="4"/>
      <c r="GT423" s="4"/>
      <c r="GU423" s="4"/>
      <c r="GV423" s="4"/>
      <c r="GW423" s="4"/>
      <c r="GX423" s="4"/>
      <c r="GY423" s="4"/>
      <c r="GZ423" s="4"/>
      <c r="HA423" s="4"/>
      <c r="HB423" s="4"/>
      <c r="HC423" s="4"/>
      <c r="HD423" s="4"/>
      <c r="HE423" s="4"/>
      <c r="HF423" s="4"/>
      <c r="HG423" s="4"/>
      <c r="HH423" s="4"/>
      <c r="HI423" s="4"/>
      <c r="HJ423" s="4"/>
      <c r="HK423" s="4"/>
      <c r="HL423" s="4"/>
      <c r="HM423" s="4"/>
      <c r="HN423" s="4"/>
      <c r="HO423" s="4"/>
      <c r="HP423" s="4"/>
      <c r="HQ423" s="4"/>
      <c r="HR423" s="4"/>
      <c r="HS423" s="4"/>
      <c r="HT423" s="4"/>
    </row>
    <row r="424" spans="11:228" ht="15" customHeight="1">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c r="FE424" s="4"/>
      <c r="FF424" s="4"/>
      <c r="FG424" s="4"/>
      <c r="FH424" s="4"/>
      <c r="FI424" s="4"/>
      <c r="FJ424" s="4"/>
      <c r="FK424" s="4"/>
      <c r="FL424" s="4"/>
      <c r="FM424" s="4"/>
      <c r="FN424" s="4"/>
      <c r="FO424" s="4"/>
      <c r="FP424" s="4"/>
      <c r="FQ424" s="4"/>
      <c r="FR424" s="4"/>
      <c r="FS424" s="4"/>
      <c r="FT424" s="4"/>
      <c r="FU424" s="4"/>
      <c r="FV424" s="4"/>
      <c r="FW424" s="4"/>
      <c r="FX424" s="4"/>
      <c r="FY424" s="4"/>
      <c r="FZ424" s="4"/>
      <c r="GA424" s="4"/>
      <c r="GB424" s="4"/>
      <c r="GC424" s="4"/>
      <c r="GD424" s="4"/>
      <c r="GE424" s="4"/>
      <c r="GF424" s="4"/>
      <c r="GG424" s="4"/>
      <c r="GH424" s="4"/>
      <c r="GI424" s="4"/>
      <c r="GJ424" s="4"/>
      <c r="GK424" s="4"/>
      <c r="GL424" s="4"/>
      <c r="GM424" s="4"/>
      <c r="GN424" s="4"/>
      <c r="GO424" s="4"/>
      <c r="GP424" s="4"/>
      <c r="GQ424" s="4"/>
      <c r="GR424" s="4"/>
      <c r="GS424" s="4"/>
      <c r="GT424" s="4"/>
      <c r="GU424" s="4"/>
      <c r="GV424" s="4"/>
      <c r="GW424" s="4"/>
      <c r="GX424" s="4"/>
      <c r="GY424" s="4"/>
      <c r="GZ424" s="4"/>
      <c r="HA424" s="4"/>
      <c r="HB424" s="4"/>
      <c r="HC424" s="4"/>
      <c r="HD424" s="4"/>
      <c r="HE424" s="4"/>
      <c r="HF424" s="4"/>
      <c r="HG424" s="4"/>
      <c r="HH424" s="4"/>
      <c r="HI424" s="4"/>
      <c r="HJ424" s="4"/>
      <c r="HK424" s="4"/>
      <c r="HL424" s="4"/>
      <c r="HM424" s="4"/>
      <c r="HN424" s="4"/>
      <c r="HO424" s="4"/>
      <c r="HP424" s="4"/>
      <c r="HQ424" s="4"/>
      <c r="HR424" s="4"/>
      <c r="HS424" s="4"/>
      <c r="HT424" s="4"/>
    </row>
    <row r="425" spans="11:228" ht="15" customHeight="1">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c r="FE425" s="4"/>
      <c r="FF425" s="4"/>
      <c r="FG425" s="4"/>
      <c r="FH425" s="4"/>
      <c r="FI425" s="4"/>
      <c r="FJ425" s="4"/>
      <c r="FK425" s="4"/>
      <c r="FL425" s="4"/>
      <c r="FM425" s="4"/>
      <c r="FN425" s="4"/>
      <c r="FO425" s="4"/>
      <c r="FP425" s="4"/>
      <c r="FQ425" s="4"/>
      <c r="FR425" s="4"/>
      <c r="FS425" s="4"/>
      <c r="FT425" s="4"/>
      <c r="FU425" s="4"/>
      <c r="FV425" s="4"/>
      <c r="FW425" s="4"/>
      <c r="FX425" s="4"/>
      <c r="FY425" s="4"/>
      <c r="FZ425" s="4"/>
      <c r="GA425" s="4"/>
      <c r="GB425" s="4"/>
      <c r="GC425" s="4"/>
      <c r="GD425" s="4"/>
      <c r="GE425" s="4"/>
      <c r="GF425" s="4"/>
      <c r="GG425" s="4"/>
      <c r="GH425" s="4"/>
      <c r="GI425" s="4"/>
      <c r="GJ425" s="4"/>
      <c r="GK425" s="4"/>
      <c r="GL425" s="4"/>
      <c r="GM425" s="4"/>
      <c r="GN425" s="4"/>
      <c r="GO425" s="4"/>
      <c r="GP425" s="4"/>
      <c r="GQ425" s="4"/>
      <c r="GR425" s="4"/>
      <c r="GS425" s="4"/>
      <c r="GT425" s="4"/>
      <c r="GU425" s="4"/>
      <c r="GV425" s="4"/>
      <c r="GW425" s="4"/>
      <c r="GX425" s="4"/>
      <c r="GY425" s="4"/>
      <c r="GZ425" s="4"/>
      <c r="HA425" s="4"/>
      <c r="HB425" s="4"/>
      <c r="HC425" s="4"/>
      <c r="HD425" s="4"/>
      <c r="HE425" s="4"/>
      <c r="HF425" s="4"/>
      <c r="HG425" s="4"/>
      <c r="HH425" s="4"/>
      <c r="HI425" s="4"/>
      <c r="HJ425" s="4"/>
      <c r="HK425" s="4"/>
      <c r="HL425" s="4"/>
      <c r="HM425" s="4"/>
      <c r="HN425" s="4"/>
      <c r="HO425" s="4"/>
      <c r="HP425" s="4"/>
      <c r="HQ425" s="4"/>
      <c r="HR425" s="4"/>
      <c r="HS425" s="4"/>
      <c r="HT425" s="4"/>
    </row>
    <row r="426" spans="11:228" ht="15" customHeight="1">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c r="FE426" s="4"/>
      <c r="FF426" s="4"/>
      <c r="FG426" s="4"/>
      <c r="FH426" s="4"/>
      <c r="FI426" s="4"/>
      <c r="FJ426" s="4"/>
      <c r="FK426" s="4"/>
      <c r="FL426" s="4"/>
      <c r="FM426" s="4"/>
      <c r="FN426" s="4"/>
      <c r="FO426" s="4"/>
      <c r="FP426" s="4"/>
      <c r="FQ426" s="4"/>
      <c r="FR426" s="4"/>
      <c r="FS426" s="4"/>
      <c r="FT426" s="4"/>
      <c r="FU426" s="4"/>
      <c r="FV426" s="4"/>
      <c r="FW426" s="4"/>
      <c r="FX426" s="4"/>
      <c r="FY426" s="4"/>
      <c r="FZ426" s="4"/>
      <c r="GA426" s="4"/>
      <c r="GB426" s="4"/>
      <c r="GC426" s="4"/>
      <c r="GD426" s="4"/>
      <c r="GE426" s="4"/>
      <c r="GF426" s="4"/>
      <c r="GG426" s="4"/>
      <c r="GH426" s="4"/>
      <c r="GI426" s="4"/>
      <c r="GJ426" s="4"/>
      <c r="GK426" s="4"/>
      <c r="GL426" s="4"/>
      <c r="GM426" s="4"/>
      <c r="GN426" s="4"/>
      <c r="GO426" s="4"/>
      <c r="GP426" s="4"/>
      <c r="GQ426" s="4"/>
      <c r="GR426" s="4"/>
      <c r="GS426" s="4"/>
      <c r="GT426" s="4"/>
      <c r="GU426" s="4"/>
      <c r="GV426" s="4"/>
      <c r="GW426" s="4"/>
      <c r="GX426" s="4"/>
      <c r="GY426" s="4"/>
      <c r="GZ426" s="4"/>
      <c r="HA426" s="4"/>
      <c r="HB426" s="4"/>
      <c r="HC426" s="4"/>
      <c r="HD426" s="4"/>
      <c r="HE426" s="4"/>
      <c r="HF426" s="4"/>
      <c r="HG426" s="4"/>
      <c r="HH426" s="4"/>
      <c r="HI426" s="4"/>
      <c r="HJ426" s="4"/>
      <c r="HK426" s="4"/>
      <c r="HL426" s="4"/>
      <c r="HM426" s="4"/>
      <c r="HN426" s="4"/>
      <c r="HO426" s="4"/>
      <c r="HP426" s="4"/>
      <c r="HQ426" s="4"/>
      <c r="HR426" s="4"/>
      <c r="HS426" s="4"/>
      <c r="HT426" s="4"/>
    </row>
    <row r="427" spans="11:228" ht="15" customHeight="1">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c r="FE427" s="4"/>
      <c r="FF427" s="4"/>
      <c r="FG427" s="4"/>
      <c r="FH427" s="4"/>
      <c r="FI427" s="4"/>
      <c r="FJ427" s="4"/>
      <c r="FK427" s="4"/>
      <c r="FL427" s="4"/>
      <c r="FM427" s="4"/>
      <c r="FN427" s="4"/>
      <c r="FO427" s="4"/>
      <c r="FP427" s="4"/>
      <c r="FQ427" s="4"/>
      <c r="FR427" s="4"/>
      <c r="FS427" s="4"/>
      <c r="FT427" s="4"/>
      <c r="FU427" s="4"/>
      <c r="FV427" s="4"/>
      <c r="FW427" s="4"/>
      <c r="FX427" s="4"/>
      <c r="FY427" s="4"/>
      <c r="FZ427" s="4"/>
      <c r="GA427" s="4"/>
      <c r="GB427" s="4"/>
      <c r="GC427" s="4"/>
      <c r="GD427" s="4"/>
      <c r="GE427" s="4"/>
      <c r="GF427" s="4"/>
      <c r="GG427" s="4"/>
      <c r="GH427" s="4"/>
      <c r="GI427" s="4"/>
      <c r="GJ427" s="4"/>
      <c r="GK427" s="4"/>
      <c r="GL427" s="4"/>
      <c r="GM427" s="4"/>
      <c r="GN427" s="4"/>
      <c r="GO427" s="4"/>
      <c r="GP427" s="4"/>
      <c r="GQ427" s="4"/>
      <c r="GR427" s="4"/>
      <c r="GS427" s="4"/>
      <c r="GT427" s="4"/>
      <c r="GU427" s="4"/>
      <c r="GV427" s="4"/>
      <c r="GW427" s="4"/>
      <c r="GX427" s="4"/>
      <c r="GY427" s="4"/>
      <c r="GZ427" s="4"/>
      <c r="HA427" s="4"/>
      <c r="HB427" s="4"/>
      <c r="HC427" s="4"/>
      <c r="HD427" s="4"/>
      <c r="HE427" s="4"/>
      <c r="HF427" s="4"/>
      <c r="HG427" s="4"/>
      <c r="HH427" s="4"/>
      <c r="HI427" s="4"/>
      <c r="HJ427" s="4"/>
      <c r="HK427" s="4"/>
      <c r="HL427" s="4"/>
      <c r="HM427" s="4"/>
      <c r="HN427" s="4"/>
      <c r="HO427" s="4"/>
      <c r="HP427" s="4"/>
      <c r="HQ427" s="4"/>
      <c r="HR427" s="4"/>
      <c r="HS427" s="4"/>
      <c r="HT427" s="4"/>
    </row>
    <row r="428" spans="11:228" ht="15" customHeight="1">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c r="FE428" s="4"/>
      <c r="FF428" s="4"/>
      <c r="FG428" s="4"/>
      <c r="FH428" s="4"/>
      <c r="FI428" s="4"/>
      <c r="FJ428" s="4"/>
      <c r="FK428" s="4"/>
      <c r="FL428" s="4"/>
      <c r="FM428" s="4"/>
      <c r="FN428" s="4"/>
      <c r="FO428" s="4"/>
      <c r="FP428" s="4"/>
      <c r="FQ428" s="4"/>
      <c r="FR428" s="4"/>
      <c r="FS428" s="4"/>
      <c r="FT428" s="4"/>
      <c r="FU428" s="4"/>
      <c r="FV428" s="4"/>
      <c r="FW428" s="4"/>
      <c r="FX428" s="4"/>
      <c r="FY428" s="4"/>
      <c r="FZ428" s="4"/>
      <c r="GA428" s="4"/>
      <c r="GB428" s="4"/>
      <c r="GC428" s="4"/>
      <c r="GD428" s="4"/>
      <c r="GE428" s="4"/>
      <c r="GF428" s="4"/>
      <c r="GG428" s="4"/>
      <c r="GH428" s="4"/>
      <c r="GI428" s="4"/>
      <c r="GJ428" s="4"/>
      <c r="GK428" s="4"/>
      <c r="GL428" s="4"/>
      <c r="GM428" s="4"/>
      <c r="GN428" s="4"/>
      <c r="GO428" s="4"/>
      <c r="GP428" s="4"/>
      <c r="GQ428" s="4"/>
      <c r="GR428" s="4"/>
      <c r="GS428" s="4"/>
      <c r="GT428" s="4"/>
      <c r="GU428" s="4"/>
      <c r="GV428" s="4"/>
      <c r="GW428" s="4"/>
      <c r="GX428" s="4"/>
      <c r="GY428" s="4"/>
      <c r="GZ428" s="4"/>
      <c r="HA428" s="4"/>
      <c r="HB428" s="4"/>
      <c r="HC428" s="4"/>
      <c r="HD428" s="4"/>
      <c r="HE428" s="4"/>
      <c r="HF428" s="4"/>
      <c r="HG428" s="4"/>
      <c r="HH428" s="4"/>
      <c r="HI428" s="4"/>
      <c r="HJ428" s="4"/>
      <c r="HK428" s="4"/>
      <c r="HL428" s="4"/>
      <c r="HM428" s="4"/>
      <c r="HN428" s="4"/>
      <c r="HO428" s="4"/>
      <c r="HP428" s="4"/>
      <c r="HQ428" s="4"/>
      <c r="HR428" s="4"/>
      <c r="HS428" s="4"/>
      <c r="HT428" s="4"/>
    </row>
    <row r="429" spans="11:228" ht="15" customHeight="1">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c r="FE429" s="4"/>
      <c r="FF429" s="4"/>
      <c r="FG429" s="4"/>
      <c r="FH429" s="4"/>
      <c r="FI429" s="4"/>
      <c r="FJ429" s="4"/>
      <c r="FK429" s="4"/>
      <c r="FL429" s="4"/>
      <c r="FM429" s="4"/>
      <c r="FN429" s="4"/>
      <c r="FO429" s="4"/>
      <c r="FP429" s="4"/>
      <c r="FQ429" s="4"/>
      <c r="FR429" s="4"/>
      <c r="FS429" s="4"/>
      <c r="FT429" s="4"/>
      <c r="FU429" s="4"/>
      <c r="FV429" s="4"/>
      <c r="FW429" s="4"/>
      <c r="FX429" s="4"/>
      <c r="FY429" s="4"/>
      <c r="FZ429" s="4"/>
      <c r="GA429" s="4"/>
      <c r="GB429" s="4"/>
      <c r="GC429" s="4"/>
      <c r="GD429" s="4"/>
      <c r="GE429" s="4"/>
      <c r="GF429" s="4"/>
      <c r="GG429" s="4"/>
      <c r="GH429" s="4"/>
      <c r="GI429" s="4"/>
      <c r="GJ429" s="4"/>
      <c r="GK429" s="4"/>
      <c r="GL429" s="4"/>
      <c r="GM429" s="4"/>
      <c r="GN429" s="4"/>
      <c r="GO429" s="4"/>
      <c r="GP429" s="4"/>
      <c r="GQ429" s="4"/>
      <c r="GR429" s="4"/>
      <c r="GS429" s="4"/>
      <c r="GT429" s="4"/>
      <c r="GU429" s="4"/>
      <c r="GV429" s="4"/>
      <c r="GW429" s="4"/>
      <c r="GX429" s="4"/>
      <c r="GY429" s="4"/>
      <c r="GZ429" s="4"/>
      <c r="HA429" s="4"/>
      <c r="HB429" s="4"/>
      <c r="HC429" s="4"/>
      <c r="HD429" s="4"/>
      <c r="HE429" s="4"/>
      <c r="HF429" s="4"/>
      <c r="HG429" s="4"/>
      <c r="HH429" s="4"/>
      <c r="HI429" s="4"/>
      <c r="HJ429" s="4"/>
      <c r="HK429" s="4"/>
      <c r="HL429" s="4"/>
      <c r="HM429" s="4"/>
      <c r="HN429" s="4"/>
      <c r="HO429" s="4"/>
      <c r="HP429" s="4"/>
      <c r="HQ429" s="4"/>
      <c r="HR429" s="4"/>
      <c r="HS429" s="4"/>
      <c r="HT429" s="4"/>
    </row>
    <row r="430" spans="11:228" ht="15" customHeight="1">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c r="DM430" s="4"/>
      <c r="DN430" s="4"/>
      <c r="DO430" s="4"/>
      <c r="DP430" s="4"/>
      <c r="DQ430" s="4"/>
      <c r="DR430" s="4"/>
      <c r="DS430" s="4"/>
      <c r="DT430" s="4"/>
      <c r="DU430" s="4"/>
      <c r="DV430" s="4"/>
      <c r="DW430" s="4"/>
      <c r="DX430" s="4"/>
      <c r="DY430" s="4"/>
      <c r="DZ430" s="4"/>
      <c r="EA430" s="4"/>
      <c r="EB430" s="4"/>
      <c r="EC430" s="4"/>
      <c r="ED430" s="4"/>
      <c r="EE430" s="4"/>
      <c r="EF430" s="4"/>
      <c r="EG430" s="4"/>
      <c r="EH430" s="4"/>
      <c r="EI430" s="4"/>
      <c r="EJ430" s="4"/>
      <c r="EK430" s="4"/>
      <c r="EL430" s="4"/>
      <c r="EM430" s="4"/>
      <c r="EN430" s="4"/>
      <c r="EO430" s="4"/>
      <c r="EP430" s="4"/>
      <c r="EQ430" s="4"/>
      <c r="ER430" s="4"/>
      <c r="ES430" s="4"/>
      <c r="ET430" s="4"/>
      <c r="EU430" s="4"/>
      <c r="EV430" s="4"/>
      <c r="EW430" s="4"/>
      <c r="EX430" s="4"/>
      <c r="EY430" s="4"/>
      <c r="EZ430" s="4"/>
      <c r="FA430" s="4"/>
      <c r="FB430" s="4"/>
      <c r="FC430" s="4"/>
      <c r="FD430" s="4"/>
      <c r="FE430" s="4"/>
      <c r="FF430" s="4"/>
      <c r="FG430" s="4"/>
      <c r="FH430" s="4"/>
      <c r="FI430" s="4"/>
      <c r="FJ430" s="4"/>
      <c r="FK430" s="4"/>
      <c r="FL430" s="4"/>
      <c r="FM430" s="4"/>
      <c r="FN430" s="4"/>
      <c r="FO430" s="4"/>
      <c r="FP430" s="4"/>
      <c r="FQ430" s="4"/>
      <c r="FR430" s="4"/>
      <c r="FS430" s="4"/>
      <c r="FT430" s="4"/>
      <c r="FU430" s="4"/>
      <c r="FV430" s="4"/>
      <c r="FW430" s="4"/>
      <c r="FX430" s="4"/>
      <c r="FY430" s="4"/>
      <c r="FZ430" s="4"/>
      <c r="GA430" s="4"/>
      <c r="GB430" s="4"/>
      <c r="GC430" s="4"/>
      <c r="GD430" s="4"/>
      <c r="GE430" s="4"/>
      <c r="GF430" s="4"/>
      <c r="GG430" s="4"/>
      <c r="GH430" s="4"/>
      <c r="GI430" s="4"/>
      <c r="GJ430" s="4"/>
      <c r="GK430" s="4"/>
      <c r="GL430" s="4"/>
      <c r="GM430" s="4"/>
      <c r="GN430" s="4"/>
      <c r="GO430" s="4"/>
      <c r="GP430" s="4"/>
      <c r="GQ430" s="4"/>
      <c r="GR430" s="4"/>
      <c r="GS430" s="4"/>
      <c r="GT430" s="4"/>
      <c r="GU430" s="4"/>
      <c r="GV430" s="4"/>
      <c r="GW430" s="4"/>
      <c r="GX430" s="4"/>
      <c r="GY430" s="4"/>
      <c r="GZ430" s="4"/>
      <c r="HA430" s="4"/>
      <c r="HB430" s="4"/>
      <c r="HC430" s="4"/>
      <c r="HD430" s="4"/>
      <c r="HE430" s="4"/>
      <c r="HF430" s="4"/>
      <c r="HG430" s="4"/>
      <c r="HH430" s="4"/>
      <c r="HI430" s="4"/>
      <c r="HJ430" s="4"/>
      <c r="HK430" s="4"/>
      <c r="HL430" s="4"/>
      <c r="HM430" s="4"/>
      <c r="HN430" s="4"/>
      <c r="HO430" s="4"/>
      <c r="HP430" s="4"/>
      <c r="HQ430" s="4"/>
      <c r="HR430" s="4"/>
      <c r="HS430" s="4"/>
      <c r="HT430" s="4"/>
    </row>
    <row r="431" spans="11:228" ht="15" customHeight="1">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c r="DM431" s="4"/>
      <c r="DN431" s="4"/>
      <c r="DO431" s="4"/>
      <c r="DP431" s="4"/>
      <c r="DQ431" s="4"/>
      <c r="DR431" s="4"/>
      <c r="DS431" s="4"/>
      <c r="DT431" s="4"/>
      <c r="DU431" s="4"/>
      <c r="DV431" s="4"/>
      <c r="DW431" s="4"/>
      <c r="DX431" s="4"/>
      <c r="DY431" s="4"/>
      <c r="DZ431" s="4"/>
      <c r="EA431" s="4"/>
      <c r="EB431" s="4"/>
      <c r="EC431" s="4"/>
      <c r="ED431" s="4"/>
      <c r="EE431" s="4"/>
      <c r="EF431" s="4"/>
      <c r="EG431" s="4"/>
      <c r="EH431" s="4"/>
      <c r="EI431" s="4"/>
      <c r="EJ431" s="4"/>
      <c r="EK431" s="4"/>
      <c r="EL431" s="4"/>
      <c r="EM431" s="4"/>
      <c r="EN431" s="4"/>
      <c r="EO431" s="4"/>
      <c r="EP431" s="4"/>
      <c r="EQ431" s="4"/>
      <c r="ER431" s="4"/>
      <c r="ES431" s="4"/>
      <c r="ET431" s="4"/>
      <c r="EU431" s="4"/>
      <c r="EV431" s="4"/>
      <c r="EW431" s="4"/>
      <c r="EX431" s="4"/>
      <c r="EY431" s="4"/>
      <c r="EZ431" s="4"/>
      <c r="FA431" s="4"/>
      <c r="FB431" s="4"/>
      <c r="FC431" s="4"/>
      <c r="FD431" s="4"/>
      <c r="FE431" s="4"/>
      <c r="FF431" s="4"/>
      <c r="FG431" s="4"/>
      <c r="FH431" s="4"/>
      <c r="FI431" s="4"/>
      <c r="FJ431" s="4"/>
      <c r="FK431" s="4"/>
      <c r="FL431" s="4"/>
      <c r="FM431" s="4"/>
      <c r="FN431" s="4"/>
      <c r="FO431" s="4"/>
      <c r="FP431" s="4"/>
      <c r="FQ431" s="4"/>
      <c r="FR431" s="4"/>
      <c r="FS431" s="4"/>
      <c r="FT431" s="4"/>
      <c r="FU431" s="4"/>
      <c r="FV431" s="4"/>
      <c r="FW431" s="4"/>
      <c r="FX431" s="4"/>
      <c r="FY431" s="4"/>
      <c r="FZ431" s="4"/>
      <c r="GA431" s="4"/>
      <c r="GB431" s="4"/>
      <c r="GC431" s="4"/>
      <c r="GD431" s="4"/>
      <c r="GE431" s="4"/>
      <c r="GF431" s="4"/>
      <c r="GG431" s="4"/>
      <c r="GH431" s="4"/>
      <c r="GI431" s="4"/>
      <c r="GJ431" s="4"/>
      <c r="GK431" s="4"/>
      <c r="GL431" s="4"/>
      <c r="GM431" s="4"/>
      <c r="GN431" s="4"/>
      <c r="GO431" s="4"/>
      <c r="GP431" s="4"/>
      <c r="GQ431" s="4"/>
      <c r="GR431" s="4"/>
      <c r="GS431" s="4"/>
      <c r="GT431" s="4"/>
      <c r="GU431" s="4"/>
      <c r="GV431" s="4"/>
      <c r="GW431" s="4"/>
      <c r="GX431" s="4"/>
      <c r="GY431" s="4"/>
      <c r="GZ431" s="4"/>
      <c r="HA431" s="4"/>
      <c r="HB431" s="4"/>
      <c r="HC431" s="4"/>
      <c r="HD431" s="4"/>
      <c r="HE431" s="4"/>
      <c r="HF431" s="4"/>
      <c r="HG431" s="4"/>
      <c r="HH431" s="4"/>
      <c r="HI431" s="4"/>
      <c r="HJ431" s="4"/>
      <c r="HK431" s="4"/>
      <c r="HL431" s="4"/>
      <c r="HM431" s="4"/>
      <c r="HN431" s="4"/>
      <c r="HO431" s="4"/>
      <c r="HP431" s="4"/>
      <c r="HQ431" s="4"/>
      <c r="HR431" s="4"/>
      <c r="HS431" s="4"/>
      <c r="HT431" s="4"/>
    </row>
    <row r="432" spans="11:228" ht="15" customHeight="1">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c r="DM432" s="4"/>
      <c r="DN432" s="4"/>
      <c r="DO432" s="4"/>
      <c r="DP432" s="4"/>
      <c r="DQ432" s="4"/>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4"/>
      <c r="EZ432" s="4"/>
      <c r="FA432" s="4"/>
      <c r="FB432" s="4"/>
      <c r="FC432" s="4"/>
      <c r="FD432" s="4"/>
      <c r="FE432" s="4"/>
      <c r="FF432" s="4"/>
      <c r="FG432" s="4"/>
      <c r="FH432" s="4"/>
      <c r="FI432" s="4"/>
      <c r="FJ432" s="4"/>
      <c r="FK432" s="4"/>
      <c r="FL432" s="4"/>
      <c r="FM432" s="4"/>
      <c r="FN432" s="4"/>
      <c r="FO432" s="4"/>
      <c r="FP432" s="4"/>
      <c r="FQ432" s="4"/>
      <c r="FR432" s="4"/>
      <c r="FS432" s="4"/>
      <c r="FT432" s="4"/>
      <c r="FU432" s="4"/>
      <c r="FV432" s="4"/>
      <c r="FW432" s="4"/>
      <c r="FX432" s="4"/>
      <c r="FY432" s="4"/>
      <c r="FZ432" s="4"/>
      <c r="GA432" s="4"/>
      <c r="GB432" s="4"/>
      <c r="GC432" s="4"/>
      <c r="GD432" s="4"/>
      <c r="GE432" s="4"/>
      <c r="GF432" s="4"/>
      <c r="GG432" s="4"/>
      <c r="GH432" s="4"/>
      <c r="GI432" s="4"/>
      <c r="GJ432" s="4"/>
      <c r="GK432" s="4"/>
      <c r="GL432" s="4"/>
      <c r="GM432" s="4"/>
      <c r="GN432" s="4"/>
      <c r="GO432" s="4"/>
      <c r="GP432" s="4"/>
      <c r="GQ432" s="4"/>
      <c r="GR432" s="4"/>
      <c r="GS432" s="4"/>
      <c r="GT432" s="4"/>
      <c r="GU432" s="4"/>
      <c r="GV432" s="4"/>
      <c r="GW432" s="4"/>
      <c r="GX432" s="4"/>
      <c r="GY432" s="4"/>
      <c r="GZ432" s="4"/>
      <c r="HA432" s="4"/>
      <c r="HB432" s="4"/>
      <c r="HC432" s="4"/>
      <c r="HD432" s="4"/>
      <c r="HE432" s="4"/>
      <c r="HF432" s="4"/>
      <c r="HG432" s="4"/>
      <c r="HH432" s="4"/>
      <c r="HI432" s="4"/>
      <c r="HJ432" s="4"/>
      <c r="HK432" s="4"/>
      <c r="HL432" s="4"/>
      <c r="HM432" s="4"/>
      <c r="HN432" s="4"/>
      <c r="HO432" s="4"/>
      <c r="HP432" s="4"/>
      <c r="HQ432" s="4"/>
      <c r="HR432" s="4"/>
      <c r="HS432" s="4"/>
      <c r="HT432" s="4"/>
    </row>
    <row r="433" spans="11:228" ht="15" customHeight="1">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4"/>
      <c r="DD433" s="4"/>
      <c r="DE433" s="4"/>
      <c r="DF433" s="4"/>
      <c r="DG433" s="4"/>
      <c r="DH433" s="4"/>
      <c r="DI433" s="4"/>
      <c r="DJ433" s="4"/>
      <c r="DK433" s="4"/>
      <c r="DL433" s="4"/>
      <c r="DM433" s="4"/>
      <c r="DN433" s="4"/>
      <c r="DO433" s="4"/>
      <c r="DP433" s="4"/>
      <c r="DQ433" s="4"/>
      <c r="DR433" s="4"/>
      <c r="DS433" s="4"/>
      <c r="DT433" s="4"/>
      <c r="DU433" s="4"/>
      <c r="DV433" s="4"/>
      <c r="DW433" s="4"/>
      <c r="DX433" s="4"/>
      <c r="DY433" s="4"/>
      <c r="DZ433" s="4"/>
      <c r="EA433" s="4"/>
      <c r="EB433" s="4"/>
      <c r="EC433" s="4"/>
      <c r="ED433" s="4"/>
      <c r="EE433" s="4"/>
      <c r="EF433" s="4"/>
      <c r="EG433" s="4"/>
      <c r="EH433" s="4"/>
      <c r="EI433" s="4"/>
      <c r="EJ433" s="4"/>
      <c r="EK433" s="4"/>
      <c r="EL433" s="4"/>
      <c r="EM433" s="4"/>
      <c r="EN433" s="4"/>
      <c r="EO433" s="4"/>
      <c r="EP433" s="4"/>
      <c r="EQ433" s="4"/>
      <c r="ER433" s="4"/>
      <c r="ES433" s="4"/>
      <c r="ET433" s="4"/>
      <c r="EU433" s="4"/>
      <c r="EV433" s="4"/>
      <c r="EW433" s="4"/>
      <c r="EX433" s="4"/>
      <c r="EY433" s="4"/>
      <c r="EZ433" s="4"/>
      <c r="FA433" s="4"/>
      <c r="FB433" s="4"/>
      <c r="FC433" s="4"/>
      <c r="FD433" s="4"/>
      <c r="FE433" s="4"/>
      <c r="FF433" s="4"/>
      <c r="FG433" s="4"/>
      <c r="FH433" s="4"/>
      <c r="FI433" s="4"/>
      <c r="FJ433" s="4"/>
      <c r="FK433" s="4"/>
      <c r="FL433" s="4"/>
      <c r="FM433" s="4"/>
      <c r="FN433" s="4"/>
      <c r="FO433" s="4"/>
      <c r="FP433" s="4"/>
      <c r="FQ433" s="4"/>
      <c r="FR433" s="4"/>
      <c r="FS433" s="4"/>
      <c r="FT433" s="4"/>
      <c r="FU433" s="4"/>
      <c r="FV433" s="4"/>
      <c r="FW433" s="4"/>
      <c r="FX433" s="4"/>
      <c r="FY433" s="4"/>
      <c r="FZ433" s="4"/>
      <c r="GA433" s="4"/>
      <c r="GB433" s="4"/>
      <c r="GC433" s="4"/>
      <c r="GD433" s="4"/>
      <c r="GE433" s="4"/>
      <c r="GF433" s="4"/>
      <c r="GG433" s="4"/>
      <c r="GH433" s="4"/>
      <c r="GI433" s="4"/>
      <c r="GJ433" s="4"/>
      <c r="GK433" s="4"/>
      <c r="GL433" s="4"/>
      <c r="GM433" s="4"/>
      <c r="GN433" s="4"/>
      <c r="GO433" s="4"/>
      <c r="GP433" s="4"/>
      <c r="GQ433" s="4"/>
      <c r="GR433" s="4"/>
      <c r="GS433" s="4"/>
      <c r="GT433" s="4"/>
      <c r="GU433" s="4"/>
      <c r="GV433" s="4"/>
      <c r="GW433" s="4"/>
      <c r="GX433" s="4"/>
      <c r="GY433" s="4"/>
      <c r="GZ433" s="4"/>
      <c r="HA433" s="4"/>
      <c r="HB433" s="4"/>
      <c r="HC433" s="4"/>
      <c r="HD433" s="4"/>
      <c r="HE433" s="4"/>
      <c r="HF433" s="4"/>
      <c r="HG433" s="4"/>
      <c r="HH433" s="4"/>
      <c r="HI433" s="4"/>
      <c r="HJ433" s="4"/>
      <c r="HK433" s="4"/>
      <c r="HL433" s="4"/>
      <c r="HM433" s="4"/>
      <c r="HN433" s="4"/>
      <c r="HO433" s="4"/>
      <c r="HP433" s="4"/>
      <c r="HQ433" s="4"/>
      <c r="HR433" s="4"/>
      <c r="HS433" s="4"/>
      <c r="HT433" s="4"/>
    </row>
    <row r="434" spans="11:228" ht="15" customHeight="1">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4"/>
      <c r="DD434" s="4"/>
      <c r="DE434" s="4"/>
      <c r="DF434" s="4"/>
      <c r="DG434" s="4"/>
      <c r="DH434" s="4"/>
      <c r="DI434" s="4"/>
      <c r="DJ434" s="4"/>
      <c r="DK434" s="4"/>
      <c r="DL434" s="4"/>
      <c r="DM434" s="4"/>
      <c r="DN434" s="4"/>
      <c r="DO434" s="4"/>
      <c r="DP434" s="4"/>
      <c r="DQ434" s="4"/>
      <c r="DR434" s="4"/>
      <c r="DS434" s="4"/>
      <c r="DT434" s="4"/>
      <c r="DU434" s="4"/>
      <c r="DV434" s="4"/>
      <c r="DW434" s="4"/>
      <c r="DX434" s="4"/>
      <c r="DY434" s="4"/>
      <c r="DZ434" s="4"/>
      <c r="EA434" s="4"/>
      <c r="EB434" s="4"/>
      <c r="EC434" s="4"/>
      <c r="ED434" s="4"/>
      <c r="EE434" s="4"/>
      <c r="EF434" s="4"/>
      <c r="EG434" s="4"/>
      <c r="EH434" s="4"/>
      <c r="EI434" s="4"/>
      <c r="EJ434" s="4"/>
      <c r="EK434" s="4"/>
      <c r="EL434" s="4"/>
      <c r="EM434" s="4"/>
      <c r="EN434" s="4"/>
      <c r="EO434" s="4"/>
      <c r="EP434" s="4"/>
      <c r="EQ434" s="4"/>
      <c r="ER434" s="4"/>
      <c r="ES434" s="4"/>
      <c r="ET434" s="4"/>
      <c r="EU434" s="4"/>
      <c r="EV434" s="4"/>
      <c r="EW434" s="4"/>
      <c r="EX434" s="4"/>
      <c r="EY434" s="4"/>
      <c r="EZ434" s="4"/>
      <c r="FA434" s="4"/>
      <c r="FB434" s="4"/>
      <c r="FC434" s="4"/>
      <c r="FD434" s="4"/>
      <c r="FE434" s="4"/>
      <c r="FF434" s="4"/>
      <c r="FG434" s="4"/>
      <c r="FH434" s="4"/>
      <c r="FI434" s="4"/>
      <c r="FJ434" s="4"/>
      <c r="FK434" s="4"/>
      <c r="FL434" s="4"/>
      <c r="FM434" s="4"/>
      <c r="FN434" s="4"/>
      <c r="FO434" s="4"/>
      <c r="FP434" s="4"/>
      <c r="FQ434" s="4"/>
      <c r="FR434" s="4"/>
      <c r="FS434" s="4"/>
      <c r="FT434" s="4"/>
      <c r="FU434" s="4"/>
      <c r="FV434" s="4"/>
      <c r="FW434" s="4"/>
      <c r="FX434" s="4"/>
      <c r="FY434" s="4"/>
      <c r="FZ434" s="4"/>
      <c r="GA434" s="4"/>
      <c r="GB434" s="4"/>
      <c r="GC434" s="4"/>
      <c r="GD434" s="4"/>
      <c r="GE434" s="4"/>
      <c r="GF434" s="4"/>
      <c r="GG434" s="4"/>
      <c r="GH434" s="4"/>
      <c r="GI434" s="4"/>
      <c r="GJ434" s="4"/>
      <c r="GK434" s="4"/>
      <c r="GL434" s="4"/>
      <c r="GM434" s="4"/>
      <c r="GN434" s="4"/>
      <c r="GO434" s="4"/>
      <c r="GP434" s="4"/>
      <c r="GQ434" s="4"/>
      <c r="GR434" s="4"/>
      <c r="GS434" s="4"/>
      <c r="GT434" s="4"/>
      <c r="GU434" s="4"/>
      <c r="GV434" s="4"/>
      <c r="GW434" s="4"/>
      <c r="GX434" s="4"/>
      <c r="GY434" s="4"/>
      <c r="GZ434" s="4"/>
      <c r="HA434" s="4"/>
      <c r="HB434" s="4"/>
      <c r="HC434" s="4"/>
      <c r="HD434" s="4"/>
      <c r="HE434" s="4"/>
      <c r="HF434" s="4"/>
      <c r="HG434" s="4"/>
      <c r="HH434" s="4"/>
      <c r="HI434" s="4"/>
      <c r="HJ434" s="4"/>
      <c r="HK434" s="4"/>
      <c r="HL434" s="4"/>
      <c r="HM434" s="4"/>
      <c r="HN434" s="4"/>
      <c r="HO434" s="4"/>
      <c r="HP434" s="4"/>
      <c r="HQ434" s="4"/>
      <c r="HR434" s="4"/>
      <c r="HS434" s="4"/>
      <c r="HT434" s="4"/>
    </row>
    <row r="435" spans="11:228" ht="15" customHeight="1">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4"/>
      <c r="DD435" s="4"/>
      <c r="DE435" s="4"/>
      <c r="DF435" s="4"/>
      <c r="DG435" s="4"/>
      <c r="DH435" s="4"/>
      <c r="DI435" s="4"/>
      <c r="DJ435" s="4"/>
      <c r="DK435" s="4"/>
      <c r="DL435" s="4"/>
      <c r="DM435" s="4"/>
      <c r="DN435" s="4"/>
      <c r="DO435" s="4"/>
      <c r="DP435" s="4"/>
      <c r="DQ435" s="4"/>
      <c r="DR435" s="4"/>
      <c r="DS435" s="4"/>
      <c r="DT435" s="4"/>
      <c r="DU435" s="4"/>
      <c r="DV435" s="4"/>
      <c r="DW435" s="4"/>
      <c r="DX435" s="4"/>
      <c r="DY435" s="4"/>
      <c r="DZ435" s="4"/>
      <c r="EA435" s="4"/>
      <c r="EB435" s="4"/>
      <c r="EC435" s="4"/>
      <c r="ED435" s="4"/>
      <c r="EE435" s="4"/>
      <c r="EF435" s="4"/>
      <c r="EG435" s="4"/>
      <c r="EH435" s="4"/>
      <c r="EI435" s="4"/>
      <c r="EJ435" s="4"/>
      <c r="EK435" s="4"/>
      <c r="EL435" s="4"/>
      <c r="EM435" s="4"/>
      <c r="EN435" s="4"/>
      <c r="EO435" s="4"/>
      <c r="EP435" s="4"/>
      <c r="EQ435" s="4"/>
      <c r="ER435" s="4"/>
      <c r="ES435" s="4"/>
      <c r="ET435" s="4"/>
      <c r="EU435" s="4"/>
      <c r="EV435" s="4"/>
      <c r="EW435" s="4"/>
      <c r="EX435" s="4"/>
      <c r="EY435" s="4"/>
      <c r="EZ435" s="4"/>
      <c r="FA435" s="4"/>
      <c r="FB435" s="4"/>
      <c r="FC435" s="4"/>
      <c r="FD435" s="4"/>
      <c r="FE435" s="4"/>
      <c r="FF435" s="4"/>
      <c r="FG435" s="4"/>
      <c r="FH435" s="4"/>
      <c r="FI435" s="4"/>
      <c r="FJ435" s="4"/>
      <c r="FK435" s="4"/>
      <c r="FL435" s="4"/>
      <c r="FM435" s="4"/>
      <c r="FN435" s="4"/>
      <c r="FO435" s="4"/>
      <c r="FP435" s="4"/>
      <c r="FQ435" s="4"/>
      <c r="FR435" s="4"/>
      <c r="FS435" s="4"/>
      <c r="FT435" s="4"/>
      <c r="FU435" s="4"/>
      <c r="FV435" s="4"/>
      <c r="FW435" s="4"/>
      <c r="FX435" s="4"/>
      <c r="FY435" s="4"/>
      <c r="FZ435" s="4"/>
      <c r="GA435" s="4"/>
      <c r="GB435" s="4"/>
      <c r="GC435" s="4"/>
      <c r="GD435" s="4"/>
      <c r="GE435" s="4"/>
      <c r="GF435" s="4"/>
      <c r="GG435" s="4"/>
      <c r="GH435" s="4"/>
      <c r="GI435" s="4"/>
      <c r="GJ435" s="4"/>
      <c r="GK435" s="4"/>
      <c r="GL435" s="4"/>
      <c r="GM435" s="4"/>
      <c r="GN435" s="4"/>
      <c r="GO435" s="4"/>
      <c r="GP435" s="4"/>
      <c r="GQ435" s="4"/>
      <c r="GR435" s="4"/>
      <c r="GS435" s="4"/>
      <c r="GT435" s="4"/>
      <c r="GU435" s="4"/>
      <c r="GV435" s="4"/>
      <c r="GW435" s="4"/>
      <c r="GX435" s="4"/>
      <c r="GY435" s="4"/>
      <c r="GZ435" s="4"/>
      <c r="HA435" s="4"/>
      <c r="HB435" s="4"/>
      <c r="HC435" s="4"/>
      <c r="HD435" s="4"/>
      <c r="HE435" s="4"/>
      <c r="HF435" s="4"/>
      <c r="HG435" s="4"/>
      <c r="HH435" s="4"/>
      <c r="HI435" s="4"/>
      <c r="HJ435" s="4"/>
      <c r="HK435" s="4"/>
      <c r="HL435" s="4"/>
      <c r="HM435" s="4"/>
      <c r="HN435" s="4"/>
      <c r="HO435" s="4"/>
      <c r="HP435" s="4"/>
      <c r="HQ435" s="4"/>
      <c r="HR435" s="4"/>
      <c r="HS435" s="4"/>
      <c r="HT435" s="4"/>
    </row>
    <row r="436" spans="11:228" ht="15" customHeight="1">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4"/>
      <c r="DD436" s="4"/>
      <c r="DE436" s="4"/>
      <c r="DF436" s="4"/>
      <c r="DG436" s="4"/>
      <c r="DH436" s="4"/>
      <c r="DI436" s="4"/>
      <c r="DJ436" s="4"/>
      <c r="DK436" s="4"/>
      <c r="DL436" s="4"/>
      <c r="DM436" s="4"/>
      <c r="DN436" s="4"/>
      <c r="DO436" s="4"/>
      <c r="DP436" s="4"/>
      <c r="DQ436" s="4"/>
      <c r="DR436" s="4"/>
      <c r="DS436" s="4"/>
      <c r="DT436" s="4"/>
      <c r="DU436" s="4"/>
      <c r="DV436" s="4"/>
      <c r="DW436" s="4"/>
      <c r="DX436" s="4"/>
      <c r="DY436" s="4"/>
      <c r="DZ436" s="4"/>
      <c r="EA436" s="4"/>
      <c r="EB436" s="4"/>
      <c r="EC436" s="4"/>
      <c r="ED436" s="4"/>
      <c r="EE436" s="4"/>
      <c r="EF436" s="4"/>
      <c r="EG436" s="4"/>
      <c r="EH436" s="4"/>
      <c r="EI436" s="4"/>
      <c r="EJ436" s="4"/>
      <c r="EK436" s="4"/>
      <c r="EL436" s="4"/>
      <c r="EM436" s="4"/>
      <c r="EN436" s="4"/>
      <c r="EO436" s="4"/>
      <c r="EP436" s="4"/>
      <c r="EQ436" s="4"/>
      <c r="ER436" s="4"/>
      <c r="ES436" s="4"/>
      <c r="ET436" s="4"/>
      <c r="EU436" s="4"/>
      <c r="EV436" s="4"/>
      <c r="EW436" s="4"/>
      <c r="EX436" s="4"/>
      <c r="EY436" s="4"/>
      <c r="EZ436" s="4"/>
      <c r="FA436" s="4"/>
      <c r="FB436" s="4"/>
      <c r="FC436" s="4"/>
      <c r="FD436" s="4"/>
      <c r="FE436" s="4"/>
      <c r="FF436" s="4"/>
      <c r="FG436" s="4"/>
      <c r="FH436" s="4"/>
      <c r="FI436" s="4"/>
      <c r="FJ436" s="4"/>
      <c r="FK436" s="4"/>
      <c r="FL436" s="4"/>
      <c r="FM436" s="4"/>
      <c r="FN436" s="4"/>
      <c r="FO436" s="4"/>
      <c r="FP436" s="4"/>
      <c r="FQ436" s="4"/>
      <c r="FR436" s="4"/>
      <c r="FS436" s="4"/>
      <c r="FT436" s="4"/>
      <c r="FU436" s="4"/>
      <c r="FV436" s="4"/>
      <c r="FW436" s="4"/>
      <c r="FX436" s="4"/>
      <c r="FY436" s="4"/>
      <c r="FZ436" s="4"/>
      <c r="GA436" s="4"/>
      <c r="GB436" s="4"/>
      <c r="GC436" s="4"/>
      <c r="GD436" s="4"/>
      <c r="GE436" s="4"/>
      <c r="GF436" s="4"/>
      <c r="GG436" s="4"/>
      <c r="GH436" s="4"/>
      <c r="GI436" s="4"/>
      <c r="GJ436" s="4"/>
      <c r="GK436" s="4"/>
      <c r="GL436" s="4"/>
      <c r="GM436" s="4"/>
      <c r="GN436" s="4"/>
      <c r="GO436" s="4"/>
      <c r="GP436" s="4"/>
      <c r="GQ436" s="4"/>
      <c r="GR436" s="4"/>
      <c r="GS436" s="4"/>
      <c r="GT436" s="4"/>
      <c r="GU436" s="4"/>
      <c r="GV436" s="4"/>
      <c r="GW436" s="4"/>
      <c r="GX436" s="4"/>
      <c r="GY436" s="4"/>
      <c r="GZ436" s="4"/>
      <c r="HA436" s="4"/>
      <c r="HB436" s="4"/>
      <c r="HC436" s="4"/>
      <c r="HD436" s="4"/>
      <c r="HE436" s="4"/>
      <c r="HF436" s="4"/>
      <c r="HG436" s="4"/>
      <c r="HH436" s="4"/>
      <c r="HI436" s="4"/>
      <c r="HJ436" s="4"/>
      <c r="HK436" s="4"/>
      <c r="HL436" s="4"/>
      <c r="HM436" s="4"/>
      <c r="HN436" s="4"/>
      <c r="HO436" s="4"/>
      <c r="HP436" s="4"/>
      <c r="HQ436" s="4"/>
      <c r="HR436" s="4"/>
      <c r="HS436" s="4"/>
      <c r="HT436" s="4"/>
    </row>
    <row r="437" spans="11:228" ht="15" customHeight="1">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4"/>
      <c r="DD437" s="4"/>
      <c r="DE437" s="4"/>
      <c r="DF437" s="4"/>
      <c r="DG437" s="4"/>
      <c r="DH437" s="4"/>
      <c r="DI437" s="4"/>
      <c r="DJ437" s="4"/>
      <c r="DK437" s="4"/>
      <c r="DL437" s="4"/>
      <c r="DM437" s="4"/>
      <c r="DN437" s="4"/>
      <c r="DO437" s="4"/>
      <c r="DP437" s="4"/>
      <c r="DQ437" s="4"/>
      <c r="DR437" s="4"/>
      <c r="DS437" s="4"/>
      <c r="DT437" s="4"/>
      <c r="DU437" s="4"/>
      <c r="DV437" s="4"/>
      <c r="DW437" s="4"/>
      <c r="DX437" s="4"/>
      <c r="DY437" s="4"/>
      <c r="DZ437" s="4"/>
      <c r="EA437" s="4"/>
      <c r="EB437" s="4"/>
      <c r="EC437" s="4"/>
      <c r="ED437" s="4"/>
      <c r="EE437" s="4"/>
      <c r="EF437" s="4"/>
      <c r="EG437" s="4"/>
      <c r="EH437" s="4"/>
      <c r="EI437" s="4"/>
      <c r="EJ437" s="4"/>
      <c r="EK437" s="4"/>
      <c r="EL437" s="4"/>
      <c r="EM437" s="4"/>
      <c r="EN437" s="4"/>
      <c r="EO437" s="4"/>
      <c r="EP437" s="4"/>
      <c r="EQ437" s="4"/>
      <c r="ER437" s="4"/>
      <c r="ES437" s="4"/>
      <c r="ET437" s="4"/>
      <c r="EU437" s="4"/>
      <c r="EV437" s="4"/>
      <c r="EW437" s="4"/>
      <c r="EX437" s="4"/>
      <c r="EY437" s="4"/>
      <c r="EZ437" s="4"/>
      <c r="FA437" s="4"/>
      <c r="FB437" s="4"/>
      <c r="FC437" s="4"/>
      <c r="FD437" s="4"/>
      <c r="FE437" s="4"/>
      <c r="FF437" s="4"/>
      <c r="FG437" s="4"/>
      <c r="FH437" s="4"/>
      <c r="FI437" s="4"/>
      <c r="FJ437" s="4"/>
      <c r="FK437" s="4"/>
      <c r="FL437" s="4"/>
      <c r="FM437" s="4"/>
      <c r="FN437" s="4"/>
      <c r="FO437" s="4"/>
      <c r="FP437" s="4"/>
      <c r="FQ437" s="4"/>
      <c r="FR437" s="4"/>
      <c r="FS437" s="4"/>
      <c r="FT437" s="4"/>
      <c r="FU437" s="4"/>
      <c r="FV437" s="4"/>
      <c r="FW437" s="4"/>
      <c r="FX437" s="4"/>
      <c r="FY437" s="4"/>
      <c r="FZ437" s="4"/>
      <c r="GA437" s="4"/>
      <c r="GB437" s="4"/>
      <c r="GC437" s="4"/>
      <c r="GD437" s="4"/>
      <c r="GE437" s="4"/>
      <c r="GF437" s="4"/>
      <c r="GG437" s="4"/>
      <c r="GH437" s="4"/>
      <c r="GI437" s="4"/>
      <c r="GJ437" s="4"/>
      <c r="GK437" s="4"/>
      <c r="GL437" s="4"/>
      <c r="GM437" s="4"/>
      <c r="GN437" s="4"/>
      <c r="GO437" s="4"/>
      <c r="GP437" s="4"/>
      <c r="GQ437" s="4"/>
      <c r="GR437" s="4"/>
      <c r="GS437" s="4"/>
      <c r="GT437" s="4"/>
      <c r="GU437" s="4"/>
      <c r="GV437" s="4"/>
      <c r="GW437" s="4"/>
      <c r="GX437" s="4"/>
      <c r="GY437" s="4"/>
      <c r="GZ437" s="4"/>
      <c r="HA437" s="4"/>
      <c r="HB437" s="4"/>
      <c r="HC437" s="4"/>
      <c r="HD437" s="4"/>
      <c r="HE437" s="4"/>
      <c r="HF437" s="4"/>
      <c r="HG437" s="4"/>
      <c r="HH437" s="4"/>
      <c r="HI437" s="4"/>
      <c r="HJ437" s="4"/>
      <c r="HK437" s="4"/>
      <c r="HL437" s="4"/>
      <c r="HM437" s="4"/>
      <c r="HN437" s="4"/>
      <c r="HO437" s="4"/>
      <c r="HP437" s="4"/>
      <c r="HQ437" s="4"/>
      <c r="HR437" s="4"/>
      <c r="HS437" s="4"/>
      <c r="HT437" s="4"/>
    </row>
    <row r="438" spans="11:228" ht="15" customHeight="1">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4"/>
      <c r="DD438" s="4"/>
      <c r="DE438" s="4"/>
      <c r="DF438" s="4"/>
      <c r="DG438" s="4"/>
      <c r="DH438" s="4"/>
      <c r="DI438" s="4"/>
      <c r="DJ438" s="4"/>
      <c r="DK438" s="4"/>
      <c r="DL438" s="4"/>
      <c r="DM438" s="4"/>
      <c r="DN438" s="4"/>
      <c r="DO438" s="4"/>
      <c r="DP438" s="4"/>
      <c r="DQ438" s="4"/>
      <c r="DR438" s="4"/>
      <c r="DS438" s="4"/>
      <c r="DT438" s="4"/>
      <c r="DU438" s="4"/>
      <c r="DV438" s="4"/>
      <c r="DW438" s="4"/>
      <c r="DX438" s="4"/>
      <c r="DY438" s="4"/>
      <c r="DZ438" s="4"/>
      <c r="EA438" s="4"/>
      <c r="EB438" s="4"/>
      <c r="EC438" s="4"/>
      <c r="ED438" s="4"/>
      <c r="EE438" s="4"/>
      <c r="EF438" s="4"/>
      <c r="EG438" s="4"/>
      <c r="EH438" s="4"/>
      <c r="EI438" s="4"/>
      <c r="EJ438" s="4"/>
      <c r="EK438" s="4"/>
      <c r="EL438" s="4"/>
      <c r="EM438" s="4"/>
      <c r="EN438" s="4"/>
      <c r="EO438" s="4"/>
      <c r="EP438" s="4"/>
      <c r="EQ438" s="4"/>
      <c r="ER438" s="4"/>
      <c r="ES438" s="4"/>
      <c r="ET438" s="4"/>
      <c r="EU438" s="4"/>
      <c r="EV438" s="4"/>
      <c r="EW438" s="4"/>
      <c r="EX438" s="4"/>
      <c r="EY438" s="4"/>
      <c r="EZ438" s="4"/>
      <c r="FA438" s="4"/>
      <c r="FB438" s="4"/>
      <c r="FC438" s="4"/>
      <c r="FD438" s="4"/>
      <c r="FE438" s="4"/>
      <c r="FF438" s="4"/>
      <c r="FG438" s="4"/>
      <c r="FH438" s="4"/>
      <c r="FI438" s="4"/>
      <c r="FJ438" s="4"/>
      <c r="FK438" s="4"/>
      <c r="FL438" s="4"/>
      <c r="FM438" s="4"/>
      <c r="FN438" s="4"/>
      <c r="FO438" s="4"/>
      <c r="FP438" s="4"/>
      <c r="FQ438" s="4"/>
      <c r="FR438" s="4"/>
      <c r="FS438" s="4"/>
      <c r="FT438" s="4"/>
      <c r="FU438" s="4"/>
      <c r="FV438" s="4"/>
      <c r="FW438" s="4"/>
      <c r="FX438" s="4"/>
      <c r="FY438" s="4"/>
      <c r="FZ438" s="4"/>
      <c r="GA438" s="4"/>
      <c r="GB438" s="4"/>
      <c r="GC438" s="4"/>
      <c r="GD438" s="4"/>
      <c r="GE438" s="4"/>
      <c r="GF438" s="4"/>
      <c r="GG438" s="4"/>
      <c r="GH438" s="4"/>
      <c r="GI438" s="4"/>
      <c r="GJ438" s="4"/>
      <c r="GK438" s="4"/>
      <c r="GL438" s="4"/>
      <c r="GM438" s="4"/>
      <c r="GN438" s="4"/>
      <c r="GO438" s="4"/>
      <c r="GP438" s="4"/>
      <c r="GQ438" s="4"/>
      <c r="GR438" s="4"/>
      <c r="GS438" s="4"/>
      <c r="GT438" s="4"/>
      <c r="GU438" s="4"/>
      <c r="GV438" s="4"/>
      <c r="GW438" s="4"/>
      <c r="GX438" s="4"/>
      <c r="GY438" s="4"/>
      <c r="GZ438" s="4"/>
      <c r="HA438" s="4"/>
      <c r="HB438" s="4"/>
      <c r="HC438" s="4"/>
      <c r="HD438" s="4"/>
      <c r="HE438" s="4"/>
      <c r="HF438" s="4"/>
      <c r="HG438" s="4"/>
      <c r="HH438" s="4"/>
      <c r="HI438" s="4"/>
      <c r="HJ438" s="4"/>
      <c r="HK438" s="4"/>
      <c r="HL438" s="4"/>
      <c r="HM438" s="4"/>
      <c r="HN438" s="4"/>
      <c r="HO438" s="4"/>
      <c r="HP438" s="4"/>
      <c r="HQ438" s="4"/>
      <c r="HR438" s="4"/>
      <c r="HS438" s="4"/>
      <c r="HT438" s="4"/>
    </row>
    <row r="439" spans="11:228" ht="15" customHeight="1">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4"/>
      <c r="DD439" s="4"/>
      <c r="DE439" s="4"/>
      <c r="DF439" s="4"/>
      <c r="DG439" s="4"/>
      <c r="DH439" s="4"/>
      <c r="DI439" s="4"/>
      <c r="DJ439" s="4"/>
      <c r="DK439" s="4"/>
      <c r="DL439" s="4"/>
      <c r="DM439" s="4"/>
      <c r="DN439" s="4"/>
      <c r="DO439" s="4"/>
      <c r="DP439" s="4"/>
      <c r="DQ439" s="4"/>
      <c r="DR439" s="4"/>
      <c r="DS439" s="4"/>
      <c r="DT439" s="4"/>
      <c r="DU439" s="4"/>
      <c r="DV439" s="4"/>
      <c r="DW439" s="4"/>
      <c r="DX439" s="4"/>
      <c r="DY439" s="4"/>
      <c r="DZ439" s="4"/>
      <c r="EA439" s="4"/>
      <c r="EB439" s="4"/>
      <c r="EC439" s="4"/>
      <c r="ED439" s="4"/>
      <c r="EE439" s="4"/>
      <c r="EF439" s="4"/>
      <c r="EG439" s="4"/>
      <c r="EH439" s="4"/>
      <c r="EI439" s="4"/>
      <c r="EJ439" s="4"/>
      <c r="EK439" s="4"/>
      <c r="EL439" s="4"/>
      <c r="EM439" s="4"/>
      <c r="EN439" s="4"/>
      <c r="EO439" s="4"/>
      <c r="EP439" s="4"/>
      <c r="EQ439" s="4"/>
      <c r="ER439" s="4"/>
      <c r="ES439" s="4"/>
      <c r="ET439" s="4"/>
      <c r="EU439" s="4"/>
      <c r="EV439" s="4"/>
      <c r="EW439" s="4"/>
      <c r="EX439" s="4"/>
      <c r="EY439" s="4"/>
      <c r="EZ439" s="4"/>
      <c r="FA439" s="4"/>
      <c r="FB439" s="4"/>
      <c r="FC439" s="4"/>
      <c r="FD439" s="4"/>
      <c r="FE439" s="4"/>
      <c r="FF439" s="4"/>
      <c r="FG439" s="4"/>
      <c r="FH439" s="4"/>
      <c r="FI439" s="4"/>
      <c r="FJ439" s="4"/>
      <c r="FK439" s="4"/>
      <c r="FL439" s="4"/>
      <c r="FM439" s="4"/>
      <c r="FN439" s="4"/>
      <c r="FO439" s="4"/>
      <c r="FP439" s="4"/>
      <c r="FQ439" s="4"/>
      <c r="FR439" s="4"/>
      <c r="FS439" s="4"/>
      <c r="FT439" s="4"/>
      <c r="FU439" s="4"/>
      <c r="FV439" s="4"/>
      <c r="FW439" s="4"/>
      <c r="FX439" s="4"/>
      <c r="FY439" s="4"/>
      <c r="FZ439" s="4"/>
      <c r="GA439" s="4"/>
      <c r="GB439" s="4"/>
      <c r="GC439" s="4"/>
      <c r="GD439" s="4"/>
      <c r="GE439" s="4"/>
      <c r="GF439" s="4"/>
      <c r="GG439" s="4"/>
      <c r="GH439" s="4"/>
      <c r="GI439" s="4"/>
      <c r="GJ439" s="4"/>
      <c r="GK439" s="4"/>
      <c r="GL439" s="4"/>
      <c r="GM439" s="4"/>
      <c r="GN439" s="4"/>
      <c r="GO439" s="4"/>
      <c r="GP439" s="4"/>
      <c r="GQ439" s="4"/>
      <c r="GR439" s="4"/>
      <c r="GS439" s="4"/>
      <c r="GT439" s="4"/>
      <c r="GU439" s="4"/>
      <c r="GV439" s="4"/>
      <c r="GW439" s="4"/>
      <c r="GX439" s="4"/>
      <c r="GY439" s="4"/>
      <c r="GZ439" s="4"/>
      <c r="HA439" s="4"/>
      <c r="HB439" s="4"/>
      <c r="HC439" s="4"/>
      <c r="HD439" s="4"/>
      <c r="HE439" s="4"/>
      <c r="HF439" s="4"/>
      <c r="HG439" s="4"/>
      <c r="HH439" s="4"/>
      <c r="HI439" s="4"/>
      <c r="HJ439" s="4"/>
      <c r="HK439" s="4"/>
      <c r="HL439" s="4"/>
      <c r="HM439" s="4"/>
      <c r="HN439" s="4"/>
      <c r="HO439" s="4"/>
      <c r="HP439" s="4"/>
      <c r="HQ439" s="4"/>
      <c r="HR439" s="4"/>
      <c r="HS439" s="4"/>
      <c r="HT439" s="4"/>
    </row>
    <row r="440" spans="11:228" ht="15" customHeight="1">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4"/>
      <c r="DD440" s="4"/>
      <c r="DE440" s="4"/>
      <c r="DF440" s="4"/>
      <c r="DG440" s="4"/>
      <c r="DH440" s="4"/>
      <c r="DI440" s="4"/>
      <c r="DJ440" s="4"/>
      <c r="DK440" s="4"/>
      <c r="DL440" s="4"/>
      <c r="DM440" s="4"/>
      <c r="DN440" s="4"/>
      <c r="DO440" s="4"/>
      <c r="DP440" s="4"/>
      <c r="DQ440" s="4"/>
      <c r="DR440" s="4"/>
      <c r="DS440" s="4"/>
      <c r="DT440" s="4"/>
      <c r="DU440" s="4"/>
      <c r="DV440" s="4"/>
      <c r="DW440" s="4"/>
      <c r="DX440" s="4"/>
      <c r="DY440" s="4"/>
      <c r="DZ440" s="4"/>
      <c r="EA440" s="4"/>
      <c r="EB440" s="4"/>
      <c r="EC440" s="4"/>
      <c r="ED440" s="4"/>
      <c r="EE440" s="4"/>
      <c r="EF440" s="4"/>
      <c r="EG440" s="4"/>
      <c r="EH440" s="4"/>
      <c r="EI440" s="4"/>
      <c r="EJ440" s="4"/>
      <c r="EK440" s="4"/>
      <c r="EL440" s="4"/>
      <c r="EM440" s="4"/>
      <c r="EN440" s="4"/>
      <c r="EO440" s="4"/>
      <c r="EP440" s="4"/>
      <c r="EQ440" s="4"/>
      <c r="ER440" s="4"/>
      <c r="ES440" s="4"/>
      <c r="ET440" s="4"/>
      <c r="EU440" s="4"/>
      <c r="EV440" s="4"/>
      <c r="EW440" s="4"/>
      <c r="EX440" s="4"/>
      <c r="EY440" s="4"/>
      <c r="EZ440" s="4"/>
      <c r="FA440" s="4"/>
      <c r="FB440" s="4"/>
      <c r="FC440" s="4"/>
      <c r="FD440" s="4"/>
      <c r="FE440" s="4"/>
      <c r="FF440" s="4"/>
      <c r="FG440" s="4"/>
      <c r="FH440" s="4"/>
      <c r="FI440" s="4"/>
      <c r="FJ440" s="4"/>
      <c r="FK440" s="4"/>
      <c r="FL440" s="4"/>
      <c r="FM440" s="4"/>
      <c r="FN440" s="4"/>
      <c r="FO440" s="4"/>
      <c r="FP440" s="4"/>
      <c r="FQ440" s="4"/>
      <c r="FR440" s="4"/>
      <c r="FS440" s="4"/>
      <c r="FT440" s="4"/>
      <c r="FU440" s="4"/>
      <c r="FV440" s="4"/>
      <c r="FW440" s="4"/>
      <c r="FX440" s="4"/>
      <c r="FY440" s="4"/>
      <c r="FZ440" s="4"/>
      <c r="GA440" s="4"/>
      <c r="GB440" s="4"/>
      <c r="GC440" s="4"/>
      <c r="GD440" s="4"/>
      <c r="GE440" s="4"/>
      <c r="GF440" s="4"/>
      <c r="GG440" s="4"/>
      <c r="GH440" s="4"/>
      <c r="GI440" s="4"/>
      <c r="GJ440" s="4"/>
      <c r="GK440" s="4"/>
      <c r="GL440" s="4"/>
      <c r="GM440" s="4"/>
      <c r="GN440" s="4"/>
      <c r="GO440" s="4"/>
      <c r="GP440" s="4"/>
      <c r="GQ440" s="4"/>
      <c r="GR440" s="4"/>
      <c r="GS440" s="4"/>
      <c r="GT440" s="4"/>
      <c r="GU440" s="4"/>
      <c r="GV440" s="4"/>
      <c r="GW440" s="4"/>
      <c r="GX440" s="4"/>
      <c r="GY440" s="4"/>
      <c r="GZ440" s="4"/>
      <c r="HA440" s="4"/>
      <c r="HB440" s="4"/>
      <c r="HC440" s="4"/>
      <c r="HD440" s="4"/>
      <c r="HE440" s="4"/>
      <c r="HF440" s="4"/>
      <c r="HG440" s="4"/>
      <c r="HH440" s="4"/>
      <c r="HI440" s="4"/>
      <c r="HJ440" s="4"/>
      <c r="HK440" s="4"/>
      <c r="HL440" s="4"/>
      <c r="HM440" s="4"/>
      <c r="HN440" s="4"/>
      <c r="HO440" s="4"/>
      <c r="HP440" s="4"/>
      <c r="HQ440" s="4"/>
      <c r="HR440" s="4"/>
      <c r="HS440" s="4"/>
      <c r="HT440" s="4"/>
    </row>
    <row r="441" spans="11:228" ht="15" customHeight="1">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4"/>
      <c r="DD441" s="4"/>
      <c r="DE441" s="4"/>
      <c r="DF441" s="4"/>
      <c r="DG441" s="4"/>
      <c r="DH441" s="4"/>
      <c r="DI441" s="4"/>
      <c r="DJ441" s="4"/>
      <c r="DK441" s="4"/>
      <c r="DL441" s="4"/>
      <c r="DM441" s="4"/>
      <c r="DN441" s="4"/>
      <c r="DO441" s="4"/>
      <c r="DP441" s="4"/>
      <c r="DQ441" s="4"/>
      <c r="DR441" s="4"/>
      <c r="DS441" s="4"/>
      <c r="DT441" s="4"/>
      <c r="DU441" s="4"/>
      <c r="DV441" s="4"/>
      <c r="DW441" s="4"/>
      <c r="DX441" s="4"/>
      <c r="DY441" s="4"/>
      <c r="DZ441" s="4"/>
      <c r="EA441" s="4"/>
      <c r="EB441" s="4"/>
      <c r="EC441" s="4"/>
      <c r="ED441" s="4"/>
      <c r="EE441" s="4"/>
      <c r="EF441" s="4"/>
      <c r="EG441" s="4"/>
      <c r="EH441" s="4"/>
      <c r="EI441" s="4"/>
      <c r="EJ441" s="4"/>
      <c r="EK441" s="4"/>
      <c r="EL441" s="4"/>
      <c r="EM441" s="4"/>
      <c r="EN441" s="4"/>
      <c r="EO441" s="4"/>
      <c r="EP441" s="4"/>
      <c r="EQ441" s="4"/>
      <c r="ER441" s="4"/>
      <c r="ES441" s="4"/>
      <c r="ET441" s="4"/>
      <c r="EU441" s="4"/>
      <c r="EV441" s="4"/>
      <c r="EW441" s="4"/>
      <c r="EX441" s="4"/>
      <c r="EY441" s="4"/>
      <c r="EZ441" s="4"/>
      <c r="FA441" s="4"/>
      <c r="FB441" s="4"/>
      <c r="FC441" s="4"/>
      <c r="FD441" s="4"/>
      <c r="FE441" s="4"/>
      <c r="FF441" s="4"/>
      <c r="FG441" s="4"/>
      <c r="FH441" s="4"/>
      <c r="FI441" s="4"/>
      <c r="FJ441" s="4"/>
      <c r="FK441" s="4"/>
      <c r="FL441" s="4"/>
      <c r="FM441" s="4"/>
      <c r="FN441" s="4"/>
      <c r="FO441" s="4"/>
      <c r="FP441" s="4"/>
      <c r="FQ441" s="4"/>
      <c r="FR441" s="4"/>
      <c r="FS441" s="4"/>
      <c r="FT441" s="4"/>
      <c r="FU441" s="4"/>
      <c r="FV441" s="4"/>
      <c r="FW441" s="4"/>
      <c r="FX441" s="4"/>
      <c r="FY441" s="4"/>
      <c r="FZ441" s="4"/>
      <c r="GA441" s="4"/>
      <c r="GB441" s="4"/>
      <c r="GC441" s="4"/>
      <c r="GD441" s="4"/>
      <c r="GE441" s="4"/>
      <c r="GF441" s="4"/>
      <c r="GG441" s="4"/>
      <c r="GH441" s="4"/>
      <c r="GI441" s="4"/>
      <c r="GJ441" s="4"/>
      <c r="GK441" s="4"/>
      <c r="GL441" s="4"/>
      <c r="GM441" s="4"/>
      <c r="GN441" s="4"/>
      <c r="GO441" s="4"/>
      <c r="GP441" s="4"/>
      <c r="GQ441" s="4"/>
      <c r="GR441" s="4"/>
      <c r="GS441" s="4"/>
      <c r="GT441" s="4"/>
      <c r="GU441" s="4"/>
      <c r="GV441" s="4"/>
      <c r="GW441" s="4"/>
      <c r="GX441" s="4"/>
      <c r="GY441" s="4"/>
      <c r="GZ441" s="4"/>
      <c r="HA441" s="4"/>
      <c r="HB441" s="4"/>
      <c r="HC441" s="4"/>
      <c r="HD441" s="4"/>
      <c r="HE441" s="4"/>
      <c r="HF441" s="4"/>
      <c r="HG441" s="4"/>
      <c r="HH441" s="4"/>
      <c r="HI441" s="4"/>
      <c r="HJ441" s="4"/>
      <c r="HK441" s="4"/>
      <c r="HL441" s="4"/>
      <c r="HM441" s="4"/>
      <c r="HN441" s="4"/>
      <c r="HO441" s="4"/>
      <c r="HP441" s="4"/>
      <c r="HQ441" s="4"/>
      <c r="HR441" s="4"/>
      <c r="HS441" s="4"/>
      <c r="HT441" s="4"/>
    </row>
    <row r="442" spans="11:228" ht="15" customHeight="1">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4"/>
      <c r="DD442" s="4"/>
      <c r="DE442" s="4"/>
      <c r="DF442" s="4"/>
      <c r="DG442" s="4"/>
      <c r="DH442" s="4"/>
      <c r="DI442" s="4"/>
      <c r="DJ442" s="4"/>
      <c r="DK442" s="4"/>
      <c r="DL442" s="4"/>
      <c r="DM442" s="4"/>
      <c r="DN442" s="4"/>
      <c r="DO442" s="4"/>
      <c r="DP442" s="4"/>
      <c r="DQ442" s="4"/>
      <c r="DR442" s="4"/>
      <c r="DS442" s="4"/>
      <c r="DT442" s="4"/>
      <c r="DU442" s="4"/>
      <c r="DV442" s="4"/>
      <c r="DW442" s="4"/>
      <c r="DX442" s="4"/>
      <c r="DY442" s="4"/>
      <c r="DZ442" s="4"/>
      <c r="EA442" s="4"/>
      <c r="EB442" s="4"/>
      <c r="EC442" s="4"/>
      <c r="ED442" s="4"/>
      <c r="EE442" s="4"/>
      <c r="EF442" s="4"/>
      <c r="EG442" s="4"/>
      <c r="EH442" s="4"/>
      <c r="EI442" s="4"/>
      <c r="EJ442" s="4"/>
      <c r="EK442" s="4"/>
      <c r="EL442" s="4"/>
      <c r="EM442" s="4"/>
      <c r="EN442" s="4"/>
      <c r="EO442" s="4"/>
      <c r="EP442" s="4"/>
      <c r="EQ442" s="4"/>
      <c r="ER442" s="4"/>
      <c r="ES442" s="4"/>
      <c r="ET442" s="4"/>
      <c r="EU442" s="4"/>
      <c r="EV442" s="4"/>
      <c r="EW442" s="4"/>
      <c r="EX442" s="4"/>
      <c r="EY442" s="4"/>
      <c r="EZ442" s="4"/>
      <c r="FA442" s="4"/>
      <c r="FB442" s="4"/>
      <c r="FC442" s="4"/>
      <c r="FD442" s="4"/>
      <c r="FE442" s="4"/>
      <c r="FF442" s="4"/>
      <c r="FG442" s="4"/>
      <c r="FH442" s="4"/>
      <c r="FI442" s="4"/>
      <c r="FJ442" s="4"/>
      <c r="FK442" s="4"/>
      <c r="FL442" s="4"/>
      <c r="FM442" s="4"/>
      <c r="FN442" s="4"/>
      <c r="FO442" s="4"/>
      <c r="FP442" s="4"/>
      <c r="FQ442" s="4"/>
      <c r="FR442" s="4"/>
      <c r="FS442" s="4"/>
      <c r="FT442" s="4"/>
      <c r="FU442" s="4"/>
      <c r="FV442" s="4"/>
      <c r="FW442" s="4"/>
      <c r="FX442" s="4"/>
      <c r="FY442" s="4"/>
      <c r="FZ442" s="4"/>
      <c r="GA442" s="4"/>
      <c r="GB442" s="4"/>
      <c r="GC442" s="4"/>
      <c r="GD442" s="4"/>
      <c r="GE442" s="4"/>
      <c r="GF442" s="4"/>
      <c r="GG442" s="4"/>
      <c r="GH442" s="4"/>
      <c r="GI442" s="4"/>
      <c r="GJ442" s="4"/>
      <c r="GK442" s="4"/>
      <c r="GL442" s="4"/>
      <c r="GM442" s="4"/>
      <c r="GN442" s="4"/>
      <c r="GO442" s="4"/>
      <c r="GP442" s="4"/>
      <c r="GQ442" s="4"/>
      <c r="GR442" s="4"/>
      <c r="GS442" s="4"/>
      <c r="GT442" s="4"/>
      <c r="GU442" s="4"/>
      <c r="GV442" s="4"/>
      <c r="GW442" s="4"/>
      <c r="GX442" s="4"/>
      <c r="GY442" s="4"/>
      <c r="GZ442" s="4"/>
      <c r="HA442" s="4"/>
      <c r="HB442" s="4"/>
      <c r="HC442" s="4"/>
      <c r="HD442" s="4"/>
      <c r="HE442" s="4"/>
      <c r="HF442" s="4"/>
      <c r="HG442" s="4"/>
      <c r="HH442" s="4"/>
      <c r="HI442" s="4"/>
      <c r="HJ442" s="4"/>
      <c r="HK442" s="4"/>
      <c r="HL442" s="4"/>
      <c r="HM442" s="4"/>
      <c r="HN442" s="4"/>
      <c r="HO442" s="4"/>
      <c r="HP442" s="4"/>
      <c r="HQ442" s="4"/>
      <c r="HR442" s="4"/>
      <c r="HS442" s="4"/>
      <c r="HT442" s="4"/>
    </row>
    <row r="443" spans="11:228" ht="15" customHeight="1">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4"/>
      <c r="DD443" s="4"/>
      <c r="DE443" s="4"/>
      <c r="DF443" s="4"/>
      <c r="DG443" s="4"/>
      <c r="DH443" s="4"/>
      <c r="DI443" s="4"/>
      <c r="DJ443" s="4"/>
      <c r="DK443" s="4"/>
      <c r="DL443" s="4"/>
      <c r="DM443" s="4"/>
      <c r="DN443" s="4"/>
      <c r="DO443" s="4"/>
      <c r="DP443" s="4"/>
      <c r="DQ443" s="4"/>
      <c r="DR443" s="4"/>
      <c r="DS443" s="4"/>
      <c r="DT443" s="4"/>
      <c r="DU443" s="4"/>
      <c r="DV443" s="4"/>
      <c r="DW443" s="4"/>
      <c r="DX443" s="4"/>
      <c r="DY443" s="4"/>
      <c r="DZ443" s="4"/>
      <c r="EA443" s="4"/>
      <c r="EB443" s="4"/>
      <c r="EC443" s="4"/>
      <c r="ED443" s="4"/>
      <c r="EE443" s="4"/>
      <c r="EF443" s="4"/>
      <c r="EG443" s="4"/>
      <c r="EH443" s="4"/>
      <c r="EI443" s="4"/>
      <c r="EJ443" s="4"/>
      <c r="EK443" s="4"/>
      <c r="EL443" s="4"/>
      <c r="EM443" s="4"/>
      <c r="EN443" s="4"/>
      <c r="EO443" s="4"/>
      <c r="EP443" s="4"/>
      <c r="EQ443" s="4"/>
      <c r="ER443" s="4"/>
      <c r="ES443" s="4"/>
      <c r="ET443" s="4"/>
      <c r="EU443" s="4"/>
      <c r="EV443" s="4"/>
      <c r="EW443" s="4"/>
      <c r="EX443" s="4"/>
      <c r="EY443" s="4"/>
      <c r="EZ443" s="4"/>
      <c r="FA443" s="4"/>
      <c r="FB443" s="4"/>
      <c r="FC443" s="4"/>
      <c r="FD443" s="4"/>
      <c r="FE443" s="4"/>
      <c r="FF443" s="4"/>
      <c r="FG443" s="4"/>
      <c r="FH443" s="4"/>
      <c r="FI443" s="4"/>
      <c r="FJ443" s="4"/>
      <c r="FK443" s="4"/>
      <c r="FL443" s="4"/>
      <c r="FM443" s="4"/>
      <c r="FN443" s="4"/>
      <c r="FO443" s="4"/>
      <c r="FP443" s="4"/>
      <c r="FQ443" s="4"/>
      <c r="FR443" s="4"/>
      <c r="FS443" s="4"/>
      <c r="FT443" s="4"/>
      <c r="FU443" s="4"/>
      <c r="FV443" s="4"/>
      <c r="FW443" s="4"/>
      <c r="FX443" s="4"/>
      <c r="FY443" s="4"/>
      <c r="FZ443" s="4"/>
      <c r="GA443" s="4"/>
      <c r="GB443" s="4"/>
      <c r="GC443" s="4"/>
      <c r="GD443" s="4"/>
      <c r="GE443" s="4"/>
      <c r="GF443" s="4"/>
      <c r="GG443" s="4"/>
      <c r="GH443" s="4"/>
      <c r="GI443" s="4"/>
      <c r="GJ443" s="4"/>
      <c r="GK443" s="4"/>
      <c r="GL443" s="4"/>
      <c r="GM443" s="4"/>
      <c r="GN443" s="4"/>
      <c r="GO443" s="4"/>
      <c r="GP443" s="4"/>
      <c r="GQ443" s="4"/>
      <c r="GR443" s="4"/>
      <c r="GS443" s="4"/>
      <c r="GT443" s="4"/>
      <c r="GU443" s="4"/>
      <c r="GV443" s="4"/>
      <c r="GW443" s="4"/>
      <c r="GX443" s="4"/>
      <c r="GY443" s="4"/>
      <c r="GZ443" s="4"/>
      <c r="HA443" s="4"/>
      <c r="HB443" s="4"/>
      <c r="HC443" s="4"/>
      <c r="HD443" s="4"/>
      <c r="HE443" s="4"/>
      <c r="HF443" s="4"/>
      <c r="HG443" s="4"/>
      <c r="HH443" s="4"/>
      <c r="HI443" s="4"/>
      <c r="HJ443" s="4"/>
      <c r="HK443" s="4"/>
      <c r="HL443" s="4"/>
      <c r="HM443" s="4"/>
      <c r="HN443" s="4"/>
      <c r="HO443" s="4"/>
      <c r="HP443" s="4"/>
      <c r="HQ443" s="4"/>
      <c r="HR443" s="4"/>
      <c r="HS443" s="4"/>
      <c r="HT443" s="4"/>
    </row>
    <row r="444" spans="11:228" ht="15" customHeight="1">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4"/>
      <c r="DD444" s="4"/>
      <c r="DE444" s="4"/>
      <c r="DF444" s="4"/>
      <c r="DG444" s="4"/>
      <c r="DH444" s="4"/>
      <c r="DI444" s="4"/>
      <c r="DJ444" s="4"/>
      <c r="DK444" s="4"/>
      <c r="DL444" s="4"/>
      <c r="DM444" s="4"/>
      <c r="DN444" s="4"/>
      <c r="DO444" s="4"/>
      <c r="DP444" s="4"/>
      <c r="DQ444" s="4"/>
      <c r="DR444" s="4"/>
      <c r="DS444" s="4"/>
      <c r="DT444" s="4"/>
      <c r="DU444" s="4"/>
      <c r="DV444" s="4"/>
      <c r="DW444" s="4"/>
      <c r="DX444" s="4"/>
      <c r="DY444" s="4"/>
      <c r="DZ444" s="4"/>
      <c r="EA444" s="4"/>
      <c r="EB444" s="4"/>
      <c r="EC444" s="4"/>
      <c r="ED444" s="4"/>
      <c r="EE444" s="4"/>
      <c r="EF444" s="4"/>
      <c r="EG444" s="4"/>
      <c r="EH444" s="4"/>
      <c r="EI444" s="4"/>
      <c r="EJ444" s="4"/>
      <c r="EK444" s="4"/>
      <c r="EL444" s="4"/>
      <c r="EM444" s="4"/>
      <c r="EN444" s="4"/>
      <c r="EO444" s="4"/>
      <c r="EP444" s="4"/>
      <c r="EQ444" s="4"/>
      <c r="ER444" s="4"/>
      <c r="ES444" s="4"/>
      <c r="ET444" s="4"/>
      <c r="EU444" s="4"/>
      <c r="EV444" s="4"/>
      <c r="EW444" s="4"/>
      <c r="EX444" s="4"/>
      <c r="EY444" s="4"/>
      <c r="EZ444" s="4"/>
      <c r="FA444" s="4"/>
      <c r="FB444" s="4"/>
      <c r="FC444" s="4"/>
      <c r="FD444" s="4"/>
      <c r="FE444" s="4"/>
      <c r="FF444" s="4"/>
      <c r="FG444" s="4"/>
      <c r="FH444" s="4"/>
      <c r="FI444" s="4"/>
      <c r="FJ444" s="4"/>
      <c r="FK444" s="4"/>
      <c r="FL444" s="4"/>
      <c r="FM444" s="4"/>
      <c r="FN444" s="4"/>
      <c r="FO444" s="4"/>
      <c r="FP444" s="4"/>
      <c r="FQ444" s="4"/>
      <c r="FR444" s="4"/>
      <c r="FS444" s="4"/>
      <c r="FT444" s="4"/>
      <c r="FU444" s="4"/>
      <c r="FV444" s="4"/>
      <c r="FW444" s="4"/>
      <c r="FX444" s="4"/>
      <c r="FY444" s="4"/>
      <c r="FZ444" s="4"/>
      <c r="GA444" s="4"/>
      <c r="GB444" s="4"/>
      <c r="GC444" s="4"/>
      <c r="GD444" s="4"/>
      <c r="GE444" s="4"/>
      <c r="GF444" s="4"/>
      <c r="GG444" s="4"/>
      <c r="GH444" s="4"/>
      <c r="GI444" s="4"/>
      <c r="GJ444" s="4"/>
      <c r="GK444" s="4"/>
      <c r="GL444" s="4"/>
      <c r="GM444" s="4"/>
      <c r="GN444" s="4"/>
      <c r="GO444" s="4"/>
      <c r="GP444" s="4"/>
      <c r="GQ444" s="4"/>
      <c r="GR444" s="4"/>
      <c r="GS444" s="4"/>
      <c r="GT444" s="4"/>
      <c r="GU444" s="4"/>
      <c r="GV444" s="4"/>
      <c r="GW444" s="4"/>
      <c r="GX444" s="4"/>
      <c r="GY444" s="4"/>
      <c r="GZ444" s="4"/>
      <c r="HA444" s="4"/>
      <c r="HB444" s="4"/>
      <c r="HC444" s="4"/>
      <c r="HD444" s="4"/>
      <c r="HE444" s="4"/>
      <c r="HF444" s="4"/>
      <c r="HG444" s="4"/>
      <c r="HH444" s="4"/>
      <c r="HI444" s="4"/>
      <c r="HJ444" s="4"/>
      <c r="HK444" s="4"/>
      <c r="HL444" s="4"/>
      <c r="HM444" s="4"/>
      <c r="HN444" s="4"/>
      <c r="HO444" s="4"/>
      <c r="HP444" s="4"/>
      <c r="HQ444" s="4"/>
      <c r="HR444" s="4"/>
      <c r="HS444" s="4"/>
      <c r="HT444" s="4"/>
    </row>
    <row r="445" spans="11:228" ht="15" customHeight="1">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c r="DM445" s="4"/>
      <c r="DN445" s="4"/>
      <c r="DO445" s="4"/>
      <c r="DP445" s="4"/>
      <c r="DQ445" s="4"/>
      <c r="DR445" s="4"/>
      <c r="DS445" s="4"/>
      <c r="DT445" s="4"/>
      <c r="DU445" s="4"/>
      <c r="DV445" s="4"/>
      <c r="DW445" s="4"/>
      <c r="DX445" s="4"/>
      <c r="DY445" s="4"/>
      <c r="DZ445" s="4"/>
      <c r="EA445" s="4"/>
      <c r="EB445" s="4"/>
      <c r="EC445" s="4"/>
      <c r="ED445" s="4"/>
      <c r="EE445" s="4"/>
      <c r="EF445" s="4"/>
      <c r="EG445" s="4"/>
      <c r="EH445" s="4"/>
      <c r="EI445" s="4"/>
      <c r="EJ445" s="4"/>
      <c r="EK445" s="4"/>
      <c r="EL445" s="4"/>
      <c r="EM445" s="4"/>
      <c r="EN445" s="4"/>
      <c r="EO445" s="4"/>
      <c r="EP445" s="4"/>
      <c r="EQ445" s="4"/>
      <c r="ER445" s="4"/>
      <c r="ES445" s="4"/>
      <c r="ET445" s="4"/>
      <c r="EU445" s="4"/>
      <c r="EV445" s="4"/>
      <c r="EW445" s="4"/>
      <c r="EX445" s="4"/>
      <c r="EY445" s="4"/>
      <c r="EZ445" s="4"/>
      <c r="FA445" s="4"/>
      <c r="FB445" s="4"/>
      <c r="FC445" s="4"/>
      <c r="FD445" s="4"/>
      <c r="FE445" s="4"/>
      <c r="FF445" s="4"/>
      <c r="FG445" s="4"/>
      <c r="FH445" s="4"/>
      <c r="FI445" s="4"/>
      <c r="FJ445" s="4"/>
      <c r="FK445" s="4"/>
      <c r="FL445" s="4"/>
      <c r="FM445" s="4"/>
      <c r="FN445" s="4"/>
      <c r="FO445" s="4"/>
      <c r="FP445" s="4"/>
      <c r="FQ445" s="4"/>
      <c r="FR445" s="4"/>
      <c r="FS445" s="4"/>
      <c r="FT445" s="4"/>
      <c r="FU445" s="4"/>
      <c r="FV445" s="4"/>
      <c r="FW445" s="4"/>
      <c r="FX445" s="4"/>
      <c r="FY445" s="4"/>
      <c r="FZ445" s="4"/>
      <c r="GA445" s="4"/>
      <c r="GB445" s="4"/>
      <c r="GC445" s="4"/>
      <c r="GD445" s="4"/>
      <c r="GE445" s="4"/>
      <c r="GF445" s="4"/>
      <c r="GG445" s="4"/>
      <c r="GH445" s="4"/>
      <c r="GI445" s="4"/>
      <c r="GJ445" s="4"/>
      <c r="GK445" s="4"/>
      <c r="GL445" s="4"/>
      <c r="GM445" s="4"/>
      <c r="GN445" s="4"/>
      <c r="GO445" s="4"/>
      <c r="GP445" s="4"/>
      <c r="GQ445" s="4"/>
      <c r="GR445" s="4"/>
      <c r="GS445" s="4"/>
      <c r="GT445" s="4"/>
      <c r="GU445" s="4"/>
      <c r="GV445" s="4"/>
      <c r="GW445" s="4"/>
      <c r="GX445" s="4"/>
      <c r="GY445" s="4"/>
      <c r="GZ445" s="4"/>
      <c r="HA445" s="4"/>
      <c r="HB445" s="4"/>
      <c r="HC445" s="4"/>
      <c r="HD445" s="4"/>
      <c r="HE445" s="4"/>
      <c r="HF445" s="4"/>
      <c r="HG445" s="4"/>
      <c r="HH445" s="4"/>
      <c r="HI445" s="4"/>
      <c r="HJ445" s="4"/>
      <c r="HK445" s="4"/>
      <c r="HL445" s="4"/>
      <c r="HM445" s="4"/>
      <c r="HN445" s="4"/>
      <c r="HO445" s="4"/>
      <c r="HP445" s="4"/>
      <c r="HQ445" s="4"/>
      <c r="HR445" s="4"/>
      <c r="HS445" s="4"/>
      <c r="HT445" s="4"/>
    </row>
    <row r="446" spans="11:228" ht="15" customHeight="1">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c r="DM446" s="4"/>
      <c r="DN446" s="4"/>
      <c r="DO446" s="4"/>
      <c r="DP446" s="4"/>
      <c r="DQ446" s="4"/>
      <c r="DR446" s="4"/>
      <c r="DS446" s="4"/>
      <c r="DT446" s="4"/>
      <c r="DU446" s="4"/>
      <c r="DV446" s="4"/>
      <c r="DW446" s="4"/>
      <c r="DX446" s="4"/>
      <c r="DY446" s="4"/>
      <c r="DZ446" s="4"/>
      <c r="EA446" s="4"/>
      <c r="EB446" s="4"/>
      <c r="EC446" s="4"/>
      <c r="ED446" s="4"/>
      <c r="EE446" s="4"/>
      <c r="EF446" s="4"/>
      <c r="EG446" s="4"/>
      <c r="EH446" s="4"/>
      <c r="EI446" s="4"/>
      <c r="EJ446" s="4"/>
      <c r="EK446" s="4"/>
      <c r="EL446" s="4"/>
      <c r="EM446" s="4"/>
      <c r="EN446" s="4"/>
      <c r="EO446" s="4"/>
      <c r="EP446" s="4"/>
      <c r="EQ446" s="4"/>
      <c r="ER446" s="4"/>
      <c r="ES446" s="4"/>
      <c r="ET446" s="4"/>
      <c r="EU446" s="4"/>
      <c r="EV446" s="4"/>
      <c r="EW446" s="4"/>
      <c r="EX446" s="4"/>
      <c r="EY446" s="4"/>
      <c r="EZ446" s="4"/>
      <c r="FA446" s="4"/>
      <c r="FB446" s="4"/>
      <c r="FC446" s="4"/>
      <c r="FD446" s="4"/>
      <c r="FE446" s="4"/>
      <c r="FF446" s="4"/>
      <c r="FG446" s="4"/>
      <c r="FH446" s="4"/>
      <c r="FI446" s="4"/>
      <c r="FJ446" s="4"/>
      <c r="FK446" s="4"/>
      <c r="FL446" s="4"/>
      <c r="FM446" s="4"/>
      <c r="FN446" s="4"/>
      <c r="FO446" s="4"/>
      <c r="FP446" s="4"/>
      <c r="FQ446" s="4"/>
      <c r="FR446" s="4"/>
      <c r="FS446" s="4"/>
      <c r="FT446" s="4"/>
      <c r="FU446" s="4"/>
      <c r="FV446" s="4"/>
      <c r="FW446" s="4"/>
      <c r="FX446" s="4"/>
      <c r="FY446" s="4"/>
      <c r="FZ446" s="4"/>
      <c r="GA446" s="4"/>
      <c r="GB446" s="4"/>
      <c r="GC446" s="4"/>
      <c r="GD446" s="4"/>
      <c r="GE446" s="4"/>
      <c r="GF446" s="4"/>
      <c r="GG446" s="4"/>
      <c r="GH446" s="4"/>
      <c r="GI446" s="4"/>
      <c r="GJ446" s="4"/>
      <c r="GK446" s="4"/>
      <c r="GL446" s="4"/>
      <c r="GM446" s="4"/>
      <c r="GN446" s="4"/>
      <c r="GO446" s="4"/>
      <c r="GP446" s="4"/>
      <c r="GQ446" s="4"/>
      <c r="GR446" s="4"/>
      <c r="GS446" s="4"/>
      <c r="GT446" s="4"/>
      <c r="GU446" s="4"/>
      <c r="GV446" s="4"/>
      <c r="GW446" s="4"/>
      <c r="GX446" s="4"/>
      <c r="GY446" s="4"/>
      <c r="GZ446" s="4"/>
      <c r="HA446" s="4"/>
      <c r="HB446" s="4"/>
      <c r="HC446" s="4"/>
      <c r="HD446" s="4"/>
      <c r="HE446" s="4"/>
      <c r="HF446" s="4"/>
      <c r="HG446" s="4"/>
      <c r="HH446" s="4"/>
      <c r="HI446" s="4"/>
      <c r="HJ446" s="4"/>
      <c r="HK446" s="4"/>
      <c r="HL446" s="4"/>
      <c r="HM446" s="4"/>
      <c r="HN446" s="4"/>
      <c r="HO446" s="4"/>
      <c r="HP446" s="4"/>
      <c r="HQ446" s="4"/>
      <c r="HR446" s="4"/>
      <c r="HS446" s="4"/>
      <c r="HT446" s="4"/>
    </row>
    <row r="447" spans="11:228" ht="15" customHeight="1">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c r="DM447" s="4"/>
      <c r="DN447" s="4"/>
      <c r="DO447" s="4"/>
      <c r="DP447" s="4"/>
      <c r="DQ447" s="4"/>
      <c r="DR447" s="4"/>
      <c r="DS447" s="4"/>
      <c r="DT447" s="4"/>
      <c r="DU447" s="4"/>
      <c r="DV447" s="4"/>
      <c r="DW447" s="4"/>
      <c r="DX447" s="4"/>
      <c r="DY447" s="4"/>
      <c r="DZ447" s="4"/>
      <c r="EA447" s="4"/>
      <c r="EB447" s="4"/>
      <c r="EC447" s="4"/>
      <c r="ED447" s="4"/>
      <c r="EE447" s="4"/>
      <c r="EF447" s="4"/>
      <c r="EG447" s="4"/>
      <c r="EH447" s="4"/>
      <c r="EI447" s="4"/>
      <c r="EJ447" s="4"/>
      <c r="EK447" s="4"/>
      <c r="EL447" s="4"/>
      <c r="EM447" s="4"/>
      <c r="EN447" s="4"/>
      <c r="EO447" s="4"/>
      <c r="EP447" s="4"/>
      <c r="EQ447" s="4"/>
      <c r="ER447" s="4"/>
      <c r="ES447" s="4"/>
      <c r="ET447" s="4"/>
      <c r="EU447" s="4"/>
      <c r="EV447" s="4"/>
      <c r="EW447" s="4"/>
      <c r="EX447" s="4"/>
      <c r="EY447" s="4"/>
      <c r="EZ447" s="4"/>
      <c r="FA447" s="4"/>
      <c r="FB447" s="4"/>
      <c r="FC447" s="4"/>
      <c r="FD447" s="4"/>
      <c r="FE447" s="4"/>
      <c r="FF447" s="4"/>
      <c r="FG447" s="4"/>
      <c r="FH447" s="4"/>
      <c r="FI447" s="4"/>
      <c r="FJ447" s="4"/>
      <c r="FK447" s="4"/>
      <c r="FL447" s="4"/>
      <c r="FM447" s="4"/>
      <c r="FN447" s="4"/>
      <c r="FO447" s="4"/>
      <c r="FP447" s="4"/>
      <c r="FQ447" s="4"/>
      <c r="FR447" s="4"/>
      <c r="FS447" s="4"/>
      <c r="FT447" s="4"/>
      <c r="FU447" s="4"/>
      <c r="FV447" s="4"/>
      <c r="FW447" s="4"/>
      <c r="FX447" s="4"/>
      <c r="FY447" s="4"/>
      <c r="FZ447" s="4"/>
      <c r="GA447" s="4"/>
      <c r="GB447" s="4"/>
      <c r="GC447" s="4"/>
      <c r="GD447" s="4"/>
      <c r="GE447" s="4"/>
      <c r="GF447" s="4"/>
      <c r="GG447" s="4"/>
      <c r="GH447" s="4"/>
      <c r="GI447" s="4"/>
      <c r="GJ447" s="4"/>
      <c r="GK447" s="4"/>
      <c r="GL447" s="4"/>
      <c r="GM447" s="4"/>
      <c r="GN447" s="4"/>
      <c r="GO447" s="4"/>
      <c r="GP447" s="4"/>
      <c r="GQ447" s="4"/>
      <c r="GR447" s="4"/>
      <c r="GS447" s="4"/>
      <c r="GT447" s="4"/>
      <c r="GU447" s="4"/>
      <c r="GV447" s="4"/>
      <c r="GW447" s="4"/>
      <c r="GX447" s="4"/>
      <c r="GY447" s="4"/>
      <c r="GZ447" s="4"/>
      <c r="HA447" s="4"/>
      <c r="HB447" s="4"/>
      <c r="HC447" s="4"/>
      <c r="HD447" s="4"/>
      <c r="HE447" s="4"/>
      <c r="HF447" s="4"/>
      <c r="HG447" s="4"/>
      <c r="HH447" s="4"/>
      <c r="HI447" s="4"/>
      <c r="HJ447" s="4"/>
      <c r="HK447" s="4"/>
      <c r="HL447" s="4"/>
      <c r="HM447" s="4"/>
      <c r="HN447" s="4"/>
      <c r="HO447" s="4"/>
      <c r="HP447" s="4"/>
      <c r="HQ447" s="4"/>
      <c r="HR447" s="4"/>
      <c r="HS447" s="4"/>
      <c r="HT447" s="4"/>
    </row>
    <row r="448" spans="11:228" ht="15" customHeight="1">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4"/>
      <c r="CL448" s="4"/>
      <c r="CM448" s="4"/>
      <c r="CN448" s="4"/>
      <c r="CO448" s="4"/>
      <c r="CP448" s="4"/>
      <c r="CQ448" s="4"/>
      <c r="CR448" s="4"/>
      <c r="CS448" s="4"/>
      <c r="CT448" s="4"/>
      <c r="CU448" s="4"/>
      <c r="CV448" s="4"/>
      <c r="CW448" s="4"/>
      <c r="CX448" s="4"/>
      <c r="CY448" s="4"/>
      <c r="CZ448" s="4"/>
      <c r="DA448" s="4"/>
      <c r="DB448" s="4"/>
      <c r="DC448" s="4"/>
      <c r="DD448" s="4"/>
      <c r="DE448" s="4"/>
      <c r="DF448" s="4"/>
      <c r="DG448" s="4"/>
      <c r="DH448" s="4"/>
      <c r="DI448" s="4"/>
      <c r="DJ448" s="4"/>
      <c r="DK448" s="4"/>
      <c r="DL448" s="4"/>
      <c r="DM448" s="4"/>
      <c r="DN448" s="4"/>
      <c r="DO448" s="4"/>
      <c r="DP448" s="4"/>
      <c r="DQ448" s="4"/>
      <c r="DR448" s="4"/>
      <c r="DS448" s="4"/>
      <c r="DT448" s="4"/>
      <c r="DU448" s="4"/>
      <c r="DV448" s="4"/>
      <c r="DW448" s="4"/>
      <c r="DX448" s="4"/>
      <c r="DY448" s="4"/>
      <c r="DZ448" s="4"/>
      <c r="EA448" s="4"/>
      <c r="EB448" s="4"/>
      <c r="EC448" s="4"/>
      <c r="ED448" s="4"/>
      <c r="EE448" s="4"/>
      <c r="EF448" s="4"/>
      <c r="EG448" s="4"/>
      <c r="EH448" s="4"/>
      <c r="EI448" s="4"/>
      <c r="EJ448" s="4"/>
      <c r="EK448" s="4"/>
      <c r="EL448" s="4"/>
      <c r="EM448" s="4"/>
      <c r="EN448" s="4"/>
      <c r="EO448" s="4"/>
      <c r="EP448" s="4"/>
      <c r="EQ448" s="4"/>
      <c r="ER448" s="4"/>
      <c r="ES448" s="4"/>
      <c r="ET448" s="4"/>
      <c r="EU448" s="4"/>
      <c r="EV448" s="4"/>
      <c r="EW448" s="4"/>
      <c r="EX448" s="4"/>
      <c r="EY448" s="4"/>
      <c r="EZ448" s="4"/>
      <c r="FA448" s="4"/>
      <c r="FB448" s="4"/>
      <c r="FC448" s="4"/>
      <c r="FD448" s="4"/>
      <c r="FE448" s="4"/>
      <c r="FF448" s="4"/>
      <c r="FG448" s="4"/>
      <c r="FH448" s="4"/>
      <c r="FI448" s="4"/>
      <c r="FJ448" s="4"/>
      <c r="FK448" s="4"/>
      <c r="FL448" s="4"/>
      <c r="FM448" s="4"/>
      <c r="FN448" s="4"/>
      <c r="FO448" s="4"/>
      <c r="FP448" s="4"/>
      <c r="FQ448" s="4"/>
      <c r="FR448" s="4"/>
      <c r="FS448" s="4"/>
      <c r="FT448" s="4"/>
      <c r="FU448" s="4"/>
      <c r="FV448" s="4"/>
      <c r="FW448" s="4"/>
      <c r="FX448" s="4"/>
      <c r="FY448" s="4"/>
      <c r="FZ448" s="4"/>
      <c r="GA448" s="4"/>
      <c r="GB448" s="4"/>
      <c r="GC448" s="4"/>
      <c r="GD448" s="4"/>
      <c r="GE448" s="4"/>
      <c r="GF448" s="4"/>
      <c r="GG448" s="4"/>
      <c r="GH448" s="4"/>
      <c r="GI448" s="4"/>
      <c r="GJ448" s="4"/>
      <c r="GK448" s="4"/>
      <c r="GL448" s="4"/>
      <c r="GM448" s="4"/>
      <c r="GN448" s="4"/>
      <c r="GO448" s="4"/>
      <c r="GP448" s="4"/>
      <c r="GQ448" s="4"/>
      <c r="GR448" s="4"/>
      <c r="GS448" s="4"/>
      <c r="GT448" s="4"/>
      <c r="GU448" s="4"/>
      <c r="GV448" s="4"/>
      <c r="GW448" s="4"/>
      <c r="GX448" s="4"/>
      <c r="GY448" s="4"/>
      <c r="GZ448" s="4"/>
      <c r="HA448" s="4"/>
      <c r="HB448" s="4"/>
      <c r="HC448" s="4"/>
      <c r="HD448" s="4"/>
      <c r="HE448" s="4"/>
      <c r="HF448" s="4"/>
      <c r="HG448" s="4"/>
      <c r="HH448" s="4"/>
      <c r="HI448" s="4"/>
      <c r="HJ448" s="4"/>
      <c r="HK448" s="4"/>
      <c r="HL448" s="4"/>
      <c r="HM448" s="4"/>
      <c r="HN448" s="4"/>
      <c r="HO448" s="4"/>
      <c r="HP448" s="4"/>
      <c r="HQ448" s="4"/>
      <c r="HR448" s="4"/>
      <c r="HS448" s="4"/>
      <c r="HT448" s="4"/>
    </row>
    <row r="449" spans="11:228" ht="15" customHeight="1">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4"/>
      <c r="CL449" s="4"/>
      <c r="CM449" s="4"/>
      <c r="CN449" s="4"/>
      <c r="CO449" s="4"/>
      <c r="CP449" s="4"/>
      <c r="CQ449" s="4"/>
      <c r="CR449" s="4"/>
      <c r="CS449" s="4"/>
      <c r="CT449" s="4"/>
      <c r="CU449" s="4"/>
      <c r="CV449" s="4"/>
      <c r="CW449" s="4"/>
      <c r="CX449" s="4"/>
      <c r="CY449" s="4"/>
      <c r="CZ449" s="4"/>
      <c r="DA449" s="4"/>
      <c r="DB449" s="4"/>
      <c r="DC449" s="4"/>
      <c r="DD449" s="4"/>
      <c r="DE449" s="4"/>
      <c r="DF449" s="4"/>
      <c r="DG449" s="4"/>
      <c r="DH449" s="4"/>
      <c r="DI449" s="4"/>
      <c r="DJ449" s="4"/>
      <c r="DK449" s="4"/>
      <c r="DL449" s="4"/>
      <c r="DM449" s="4"/>
      <c r="DN449" s="4"/>
      <c r="DO449" s="4"/>
      <c r="DP449" s="4"/>
      <c r="DQ449" s="4"/>
      <c r="DR449" s="4"/>
      <c r="DS449" s="4"/>
      <c r="DT449" s="4"/>
      <c r="DU449" s="4"/>
      <c r="DV449" s="4"/>
      <c r="DW449" s="4"/>
      <c r="DX449" s="4"/>
      <c r="DY449" s="4"/>
      <c r="DZ449" s="4"/>
      <c r="EA449" s="4"/>
      <c r="EB449" s="4"/>
      <c r="EC449" s="4"/>
      <c r="ED449" s="4"/>
      <c r="EE449" s="4"/>
      <c r="EF449" s="4"/>
      <c r="EG449" s="4"/>
      <c r="EH449" s="4"/>
      <c r="EI449" s="4"/>
      <c r="EJ449" s="4"/>
      <c r="EK449" s="4"/>
      <c r="EL449" s="4"/>
      <c r="EM449" s="4"/>
      <c r="EN449" s="4"/>
      <c r="EO449" s="4"/>
      <c r="EP449" s="4"/>
      <c r="EQ449" s="4"/>
      <c r="ER449" s="4"/>
      <c r="ES449" s="4"/>
      <c r="ET449" s="4"/>
      <c r="EU449" s="4"/>
      <c r="EV449" s="4"/>
      <c r="EW449" s="4"/>
      <c r="EX449" s="4"/>
      <c r="EY449" s="4"/>
      <c r="EZ449" s="4"/>
      <c r="FA449" s="4"/>
      <c r="FB449" s="4"/>
      <c r="FC449" s="4"/>
      <c r="FD449" s="4"/>
      <c r="FE449" s="4"/>
      <c r="FF449" s="4"/>
      <c r="FG449" s="4"/>
      <c r="FH449" s="4"/>
      <c r="FI449" s="4"/>
      <c r="FJ449" s="4"/>
      <c r="FK449" s="4"/>
      <c r="FL449" s="4"/>
      <c r="FM449" s="4"/>
      <c r="FN449" s="4"/>
      <c r="FO449" s="4"/>
      <c r="FP449" s="4"/>
      <c r="FQ449" s="4"/>
      <c r="FR449" s="4"/>
      <c r="FS449" s="4"/>
      <c r="FT449" s="4"/>
      <c r="FU449" s="4"/>
      <c r="FV449" s="4"/>
      <c r="FW449" s="4"/>
      <c r="FX449" s="4"/>
      <c r="FY449" s="4"/>
      <c r="FZ449" s="4"/>
      <c r="GA449" s="4"/>
      <c r="GB449" s="4"/>
      <c r="GC449" s="4"/>
      <c r="GD449" s="4"/>
      <c r="GE449" s="4"/>
      <c r="GF449" s="4"/>
      <c r="GG449" s="4"/>
      <c r="GH449" s="4"/>
      <c r="GI449" s="4"/>
      <c r="GJ449" s="4"/>
      <c r="GK449" s="4"/>
      <c r="GL449" s="4"/>
      <c r="GM449" s="4"/>
      <c r="GN449" s="4"/>
      <c r="GO449" s="4"/>
      <c r="GP449" s="4"/>
      <c r="GQ449" s="4"/>
      <c r="GR449" s="4"/>
      <c r="GS449" s="4"/>
      <c r="GT449" s="4"/>
      <c r="GU449" s="4"/>
      <c r="GV449" s="4"/>
      <c r="GW449" s="4"/>
      <c r="GX449" s="4"/>
      <c r="GY449" s="4"/>
      <c r="GZ449" s="4"/>
      <c r="HA449" s="4"/>
      <c r="HB449" s="4"/>
      <c r="HC449" s="4"/>
      <c r="HD449" s="4"/>
      <c r="HE449" s="4"/>
      <c r="HF449" s="4"/>
      <c r="HG449" s="4"/>
      <c r="HH449" s="4"/>
      <c r="HI449" s="4"/>
      <c r="HJ449" s="4"/>
      <c r="HK449" s="4"/>
      <c r="HL449" s="4"/>
      <c r="HM449" s="4"/>
      <c r="HN449" s="4"/>
      <c r="HO449" s="4"/>
      <c r="HP449" s="4"/>
      <c r="HQ449" s="4"/>
      <c r="HR449" s="4"/>
      <c r="HS449" s="4"/>
      <c r="HT449" s="4"/>
    </row>
    <row r="450" spans="11:228" ht="15" customHeight="1">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4"/>
      <c r="CI450" s="4"/>
      <c r="CJ450" s="4"/>
      <c r="CK450" s="4"/>
      <c r="CL450" s="4"/>
      <c r="CM450" s="4"/>
      <c r="CN450" s="4"/>
      <c r="CO450" s="4"/>
      <c r="CP450" s="4"/>
      <c r="CQ450" s="4"/>
      <c r="CR450" s="4"/>
      <c r="CS450" s="4"/>
      <c r="CT450" s="4"/>
      <c r="CU450" s="4"/>
      <c r="CV450" s="4"/>
      <c r="CW450" s="4"/>
      <c r="CX450" s="4"/>
      <c r="CY450" s="4"/>
      <c r="CZ450" s="4"/>
      <c r="DA450" s="4"/>
      <c r="DB450" s="4"/>
      <c r="DC450" s="4"/>
      <c r="DD450" s="4"/>
      <c r="DE450" s="4"/>
      <c r="DF450" s="4"/>
      <c r="DG450" s="4"/>
      <c r="DH450" s="4"/>
      <c r="DI450" s="4"/>
      <c r="DJ450" s="4"/>
      <c r="DK450" s="4"/>
      <c r="DL450" s="4"/>
      <c r="DM450" s="4"/>
      <c r="DN450" s="4"/>
      <c r="DO450" s="4"/>
      <c r="DP450" s="4"/>
      <c r="DQ450" s="4"/>
      <c r="DR450" s="4"/>
      <c r="DS450" s="4"/>
      <c r="DT450" s="4"/>
      <c r="DU450" s="4"/>
      <c r="DV450" s="4"/>
      <c r="DW450" s="4"/>
      <c r="DX450" s="4"/>
      <c r="DY450" s="4"/>
      <c r="DZ450" s="4"/>
      <c r="EA450" s="4"/>
      <c r="EB450" s="4"/>
      <c r="EC450" s="4"/>
      <c r="ED450" s="4"/>
      <c r="EE450" s="4"/>
      <c r="EF450" s="4"/>
      <c r="EG450" s="4"/>
      <c r="EH450" s="4"/>
      <c r="EI450" s="4"/>
      <c r="EJ450" s="4"/>
      <c r="EK450" s="4"/>
      <c r="EL450" s="4"/>
      <c r="EM450" s="4"/>
      <c r="EN450" s="4"/>
      <c r="EO450" s="4"/>
      <c r="EP450" s="4"/>
      <c r="EQ450" s="4"/>
      <c r="ER450" s="4"/>
      <c r="ES450" s="4"/>
      <c r="ET450" s="4"/>
      <c r="EU450" s="4"/>
      <c r="EV450" s="4"/>
      <c r="EW450" s="4"/>
      <c r="EX450" s="4"/>
      <c r="EY450" s="4"/>
      <c r="EZ450" s="4"/>
      <c r="FA450" s="4"/>
      <c r="FB450" s="4"/>
      <c r="FC450" s="4"/>
      <c r="FD450" s="4"/>
      <c r="FE450" s="4"/>
      <c r="FF450" s="4"/>
      <c r="FG450" s="4"/>
      <c r="FH450" s="4"/>
      <c r="FI450" s="4"/>
      <c r="FJ450" s="4"/>
      <c r="FK450" s="4"/>
      <c r="FL450" s="4"/>
      <c r="FM450" s="4"/>
      <c r="FN450" s="4"/>
      <c r="FO450" s="4"/>
      <c r="FP450" s="4"/>
      <c r="FQ450" s="4"/>
      <c r="FR450" s="4"/>
      <c r="FS450" s="4"/>
      <c r="FT450" s="4"/>
      <c r="FU450" s="4"/>
      <c r="FV450" s="4"/>
      <c r="FW450" s="4"/>
      <c r="FX450" s="4"/>
      <c r="FY450" s="4"/>
      <c r="FZ450" s="4"/>
      <c r="GA450" s="4"/>
      <c r="GB450" s="4"/>
      <c r="GC450" s="4"/>
      <c r="GD450" s="4"/>
      <c r="GE450" s="4"/>
      <c r="GF450" s="4"/>
      <c r="GG450" s="4"/>
      <c r="GH450" s="4"/>
      <c r="GI450" s="4"/>
      <c r="GJ450" s="4"/>
      <c r="GK450" s="4"/>
      <c r="GL450" s="4"/>
      <c r="GM450" s="4"/>
      <c r="GN450" s="4"/>
      <c r="GO450" s="4"/>
      <c r="GP450" s="4"/>
      <c r="GQ450" s="4"/>
      <c r="GR450" s="4"/>
      <c r="GS450" s="4"/>
      <c r="GT450" s="4"/>
      <c r="GU450" s="4"/>
      <c r="GV450" s="4"/>
      <c r="GW450" s="4"/>
      <c r="GX450" s="4"/>
      <c r="GY450" s="4"/>
      <c r="GZ450" s="4"/>
      <c r="HA450" s="4"/>
      <c r="HB450" s="4"/>
      <c r="HC450" s="4"/>
      <c r="HD450" s="4"/>
      <c r="HE450" s="4"/>
      <c r="HF450" s="4"/>
      <c r="HG450" s="4"/>
      <c r="HH450" s="4"/>
      <c r="HI450" s="4"/>
      <c r="HJ450" s="4"/>
      <c r="HK450" s="4"/>
      <c r="HL450" s="4"/>
      <c r="HM450" s="4"/>
      <c r="HN450" s="4"/>
      <c r="HO450" s="4"/>
      <c r="HP450" s="4"/>
      <c r="HQ450" s="4"/>
      <c r="HR450" s="4"/>
      <c r="HS450" s="4"/>
      <c r="HT450" s="4"/>
    </row>
    <row r="451" spans="11:228" ht="15" customHeight="1">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4"/>
      <c r="CL451" s="4"/>
      <c r="CM451" s="4"/>
      <c r="CN451" s="4"/>
      <c r="CO451" s="4"/>
      <c r="CP451" s="4"/>
      <c r="CQ451" s="4"/>
      <c r="CR451" s="4"/>
      <c r="CS451" s="4"/>
      <c r="CT451" s="4"/>
      <c r="CU451" s="4"/>
      <c r="CV451" s="4"/>
      <c r="CW451" s="4"/>
      <c r="CX451" s="4"/>
      <c r="CY451" s="4"/>
      <c r="CZ451" s="4"/>
      <c r="DA451" s="4"/>
      <c r="DB451" s="4"/>
      <c r="DC451" s="4"/>
      <c r="DD451" s="4"/>
      <c r="DE451" s="4"/>
      <c r="DF451" s="4"/>
      <c r="DG451" s="4"/>
      <c r="DH451" s="4"/>
      <c r="DI451" s="4"/>
      <c r="DJ451" s="4"/>
      <c r="DK451" s="4"/>
      <c r="DL451" s="4"/>
      <c r="DM451" s="4"/>
      <c r="DN451" s="4"/>
      <c r="DO451" s="4"/>
      <c r="DP451" s="4"/>
      <c r="DQ451" s="4"/>
      <c r="DR451" s="4"/>
      <c r="DS451" s="4"/>
      <c r="DT451" s="4"/>
      <c r="DU451" s="4"/>
      <c r="DV451" s="4"/>
      <c r="DW451" s="4"/>
      <c r="DX451" s="4"/>
      <c r="DY451" s="4"/>
      <c r="DZ451" s="4"/>
      <c r="EA451" s="4"/>
      <c r="EB451" s="4"/>
      <c r="EC451" s="4"/>
      <c r="ED451" s="4"/>
      <c r="EE451" s="4"/>
      <c r="EF451" s="4"/>
      <c r="EG451" s="4"/>
      <c r="EH451" s="4"/>
      <c r="EI451" s="4"/>
      <c r="EJ451" s="4"/>
      <c r="EK451" s="4"/>
      <c r="EL451" s="4"/>
      <c r="EM451" s="4"/>
      <c r="EN451" s="4"/>
      <c r="EO451" s="4"/>
      <c r="EP451" s="4"/>
      <c r="EQ451" s="4"/>
      <c r="ER451" s="4"/>
      <c r="ES451" s="4"/>
      <c r="ET451" s="4"/>
      <c r="EU451" s="4"/>
      <c r="EV451" s="4"/>
      <c r="EW451" s="4"/>
      <c r="EX451" s="4"/>
      <c r="EY451" s="4"/>
      <c r="EZ451" s="4"/>
      <c r="FA451" s="4"/>
      <c r="FB451" s="4"/>
      <c r="FC451" s="4"/>
      <c r="FD451" s="4"/>
      <c r="FE451" s="4"/>
      <c r="FF451" s="4"/>
      <c r="FG451" s="4"/>
      <c r="FH451" s="4"/>
      <c r="FI451" s="4"/>
      <c r="FJ451" s="4"/>
      <c r="FK451" s="4"/>
      <c r="FL451" s="4"/>
      <c r="FM451" s="4"/>
      <c r="FN451" s="4"/>
      <c r="FO451" s="4"/>
      <c r="FP451" s="4"/>
      <c r="FQ451" s="4"/>
      <c r="FR451" s="4"/>
      <c r="FS451" s="4"/>
      <c r="FT451" s="4"/>
      <c r="FU451" s="4"/>
      <c r="FV451" s="4"/>
      <c r="FW451" s="4"/>
      <c r="FX451" s="4"/>
      <c r="FY451" s="4"/>
      <c r="FZ451" s="4"/>
      <c r="GA451" s="4"/>
      <c r="GB451" s="4"/>
      <c r="GC451" s="4"/>
      <c r="GD451" s="4"/>
      <c r="GE451" s="4"/>
      <c r="GF451" s="4"/>
      <c r="GG451" s="4"/>
      <c r="GH451" s="4"/>
      <c r="GI451" s="4"/>
      <c r="GJ451" s="4"/>
      <c r="GK451" s="4"/>
      <c r="GL451" s="4"/>
      <c r="GM451" s="4"/>
      <c r="GN451" s="4"/>
      <c r="GO451" s="4"/>
      <c r="GP451" s="4"/>
      <c r="GQ451" s="4"/>
      <c r="GR451" s="4"/>
      <c r="GS451" s="4"/>
      <c r="GT451" s="4"/>
      <c r="GU451" s="4"/>
      <c r="GV451" s="4"/>
      <c r="GW451" s="4"/>
      <c r="GX451" s="4"/>
      <c r="GY451" s="4"/>
      <c r="GZ451" s="4"/>
      <c r="HA451" s="4"/>
      <c r="HB451" s="4"/>
      <c r="HC451" s="4"/>
      <c r="HD451" s="4"/>
      <c r="HE451" s="4"/>
      <c r="HF451" s="4"/>
      <c r="HG451" s="4"/>
      <c r="HH451" s="4"/>
      <c r="HI451" s="4"/>
      <c r="HJ451" s="4"/>
      <c r="HK451" s="4"/>
      <c r="HL451" s="4"/>
      <c r="HM451" s="4"/>
      <c r="HN451" s="4"/>
      <c r="HO451" s="4"/>
      <c r="HP451" s="4"/>
      <c r="HQ451" s="4"/>
      <c r="HR451" s="4"/>
      <c r="HS451" s="4"/>
      <c r="HT451" s="4"/>
    </row>
    <row r="452" spans="11:228" ht="15" customHeight="1">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c r="CI452" s="4"/>
      <c r="CJ452" s="4"/>
      <c r="CK452" s="4"/>
      <c r="CL452" s="4"/>
      <c r="CM452" s="4"/>
      <c r="CN452" s="4"/>
      <c r="CO452" s="4"/>
      <c r="CP452" s="4"/>
      <c r="CQ452" s="4"/>
      <c r="CR452" s="4"/>
      <c r="CS452" s="4"/>
      <c r="CT452" s="4"/>
      <c r="CU452" s="4"/>
      <c r="CV452" s="4"/>
      <c r="CW452" s="4"/>
      <c r="CX452" s="4"/>
      <c r="CY452" s="4"/>
      <c r="CZ452" s="4"/>
      <c r="DA452" s="4"/>
      <c r="DB452" s="4"/>
      <c r="DC452" s="4"/>
      <c r="DD452" s="4"/>
      <c r="DE452" s="4"/>
      <c r="DF452" s="4"/>
      <c r="DG452" s="4"/>
      <c r="DH452" s="4"/>
      <c r="DI452" s="4"/>
      <c r="DJ452" s="4"/>
      <c r="DK452" s="4"/>
      <c r="DL452" s="4"/>
      <c r="DM452" s="4"/>
      <c r="DN452" s="4"/>
      <c r="DO452" s="4"/>
      <c r="DP452" s="4"/>
      <c r="DQ452" s="4"/>
      <c r="DR452" s="4"/>
      <c r="DS452" s="4"/>
      <c r="DT452" s="4"/>
      <c r="DU452" s="4"/>
      <c r="DV452" s="4"/>
      <c r="DW452" s="4"/>
      <c r="DX452" s="4"/>
      <c r="DY452" s="4"/>
      <c r="DZ452" s="4"/>
      <c r="EA452" s="4"/>
      <c r="EB452" s="4"/>
      <c r="EC452" s="4"/>
      <c r="ED452" s="4"/>
      <c r="EE452" s="4"/>
      <c r="EF452" s="4"/>
      <c r="EG452" s="4"/>
      <c r="EH452" s="4"/>
      <c r="EI452" s="4"/>
      <c r="EJ452" s="4"/>
      <c r="EK452" s="4"/>
      <c r="EL452" s="4"/>
      <c r="EM452" s="4"/>
      <c r="EN452" s="4"/>
      <c r="EO452" s="4"/>
      <c r="EP452" s="4"/>
      <c r="EQ452" s="4"/>
      <c r="ER452" s="4"/>
      <c r="ES452" s="4"/>
      <c r="ET452" s="4"/>
      <c r="EU452" s="4"/>
      <c r="EV452" s="4"/>
      <c r="EW452" s="4"/>
      <c r="EX452" s="4"/>
      <c r="EY452" s="4"/>
      <c r="EZ452" s="4"/>
      <c r="FA452" s="4"/>
      <c r="FB452" s="4"/>
      <c r="FC452" s="4"/>
      <c r="FD452" s="4"/>
      <c r="FE452" s="4"/>
      <c r="FF452" s="4"/>
      <c r="FG452" s="4"/>
      <c r="FH452" s="4"/>
      <c r="FI452" s="4"/>
      <c r="FJ452" s="4"/>
      <c r="FK452" s="4"/>
      <c r="FL452" s="4"/>
      <c r="FM452" s="4"/>
      <c r="FN452" s="4"/>
      <c r="FO452" s="4"/>
      <c r="FP452" s="4"/>
      <c r="FQ452" s="4"/>
      <c r="FR452" s="4"/>
      <c r="FS452" s="4"/>
      <c r="FT452" s="4"/>
      <c r="FU452" s="4"/>
      <c r="FV452" s="4"/>
      <c r="FW452" s="4"/>
      <c r="FX452" s="4"/>
      <c r="FY452" s="4"/>
      <c r="FZ452" s="4"/>
      <c r="GA452" s="4"/>
      <c r="GB452" s="4"/>
      <c r="GC452" s="4"/>
      <c r="GD452" s="4"/>
      <c r="GE452" s="4"/>
      <c r="GF452" s="4"/>
      <c r="GG452" s="4"/>
      <c r="GH452" s="4"/>
      <c r="GI452" s="4"/>
      <c r="GJ452" s="4"/>
      <c r="GK452" s="4"/>
      <c r="GL452" s="4"/>
      <c r="GM452" s="4"/>
      <c r="GN452" s="4"/>
      <c r="GO452" s="4"/>
      <c r="GP452" s="4"/>
      <c r="GQ452" s="4"/>
      <c r="GR452" s="4"/>
      <c r="GS452" s="4"/>
      <c r="GT452" s="4"/>
      <c r="GU452" s="4"/>
      <c r="GV452" s="4"/>
      <c r="GW452" s="4"/>
      <c r="GX452" s="4"/>
      <c r="GY452" s="4"/>
      <c r="GZ452" s="4"/>
      <c r="HA452" s="4"/>
      <c r="HB452" s="4"/>
      <c r="HC452" s="4"/>
      <c r="HD452" s="4"/>
      <c r="HE452" s="4"/>
      <c r="HF452" s="4"/>
      <c r="HG452" s="4"/>
      <c r="HH452" s="4"/>
      <c r="HI452" s="4"/>
      <c r="HJ452" s="4"/>
      <c r="HK452" s="4"/>
      <c r="HL452" s="4"/>
      <c r="HM452" s="4"/>
      <c r="HN452" s="4"/>
      <c r="HO452" s="4"/>
      <c r="HP452" s="4"/>
      <c r="HQ452" s="4"/>
      <c r="HR452" s="4"/>
      <c r="HS452" s="4"/>
      <c r="HT452" s="4"/>
    </row>
    <row r="453" spans="11:228" ht="15" customHeight="1">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4"/>
      <c r="DD453" s="4"/>
      <c r="DE453" s="4"/>
      <c r="DF453" s="4"/>
      <c r="DG453" s="4"/>
      <c r="DH453" s="4"/>
      <c r="DI453" s="4"/>
      <c r="DJ453" s="4"/>
      <c r="DK453" s="4"/>
      <c r="DL453" s="4"/>
      <c r="DM453" s="4"/>
      <c r="DN453" s="4"/>
      <c r="DO453" s="4"/>
      <c r="DP453" s="4"/>
      <c r="DQ453" s="4"/>
      <c r="DR453" s="4"/>
      <c r="DS453" s="4"/>
      <c r="DT453" s="4"/>
      <c r="DU453" s="4"/>
      <c r="DV453" s="4"/>
      <c r="DW453" s="4"/>
      <c r="DX453" s="4"/>
      <c r="DY453" s="4"/>
      <c r="DZ453" s="4"/>
      <c r="EA453" s="4"/>
      <c r="EB453" s="4"/>
      <c r="EC453" s="4"/>
      <c r="ED453" s="4"/>
      <c r="EE453" s="4"/>
      <c r="EF453" s="4"/>
      <c r="EG453" s="4"/>
      <c r="EH453" s="4"/>
      <c r="EI453" s="4"/>
      <c r="EJ453" s="4"/>
      <c r="EK453" s="4"/>
      <c r="EL453" s="4"/>
      <c r="EM453" s="4"/>
      <c r="EN453" s="4"/>
      <c r="EO453" s="4"/>
      <c r="EP453" s="4"/>
      <c r="EQ453" s="4"/>
      <c r="ER453" s="4"/>
      <c r="ES453" s="4"/>
      <c r="ET453" s="4"/>
      <c r="EU453" s="4"/>
      <c r="EV453" s="4"/>
      <c r="EW453" s="4"/>
      <c r="EX453" s="4"/>
      <c r="EY453" s="4"/>
      <c r="EZ453" s="4"/>
      <c r="FA453" s="4"/>
      <c r="FB453" s="4"/>
      <c r="FC453" s="4"/>
      <c r="FD453" s="4"/>
      <c r="FE453" s="4"/>
      <c r="FF453" s="4"/>
      <c r="FG453" s="4"/>
      <c r="FH453" s="4"/>
      <c r="FI453" s="4"/>
      <c r="FJ453" s="4"/>
      <c r="FK453" s="4"/>
      <c r="FL453" s="4"/>
      <c r="FM453" s="4"/>
      <c r="FN453" s="4"/>
      <c r="FO453" s="4"/>
      <c r="FP453" s="4"/>
      <c r="FQ453" s="4"/>
      <c r="FR453" s="4"/>
      <c r="FS453" s="4"/>
      <c r="FT453" s="4"/>
      <c r="FU453" s="4"/>
      <c r="FV453" s="4"/>
      <c r="FW453" s="4"/>
      <c r="FX453" s="4"/>
      <c r="FY453" s="4"/>
      <c r="FZ453" s="4"/>
      <c r="GA453" s="4"/>
      <c r="GB453" s="4"/>
      <c r="GC453" s="4"/>
      <c r="GD453" s="4"/>
      <c r="GE453" s="4"/>
      <c r="GF453" s="4"/>
      <c r="GG453" s="4"/>
      <c r="GH453" s="4"/>
      <c r="GI453" s="4"/>
      <c r="GJ453" s="4"/>
      <c r="GK453" s="4"/>
      <c r="GL453" s="4"/>
      <c r="GM453" s="4"/>
      <c r="GN453" s="4"/>
      <c r="GO453" s="4"/>
      <c r="GP453" s="4"/>
      <c r="GQ453" s="4"/>
      <c r="GR453" s="4"/>
      <c r="GS453" s="4"/>
      <c r="GT453" s="4"/>
      <c r="GU453" s="4"/>
      <c r="GV453" s="4"/>
      <c r="GW453" s="4"/>
      <c r="GX453" s="4"/>
      <c r="GY453" s="4"/>
      <c r="GZ453" s="4"/>
      <c r="HA453" s="4"/>
      <c r="HB453" s="4"/>
      <c r="HC453" s="4"/>
      <c r="HD453" s="4"/>
      <c r="HE453" s="4"/>
      <c r="HF453" s="4"/>
      <c r="HG453" s="4"/>
      <c r="HH453" s="4"/>
      <c r="HI453" s="4"/>
      <c r="HJ453" s="4"/>
      <c r="HK453" s="4"/>
      <c r="HL453" s="4"/>
      <c r="HM453" s="4"/>
      <c r="HN453" s="4"/>
      <c r="HO453" s="4"/>
      <c r="HP453" s="4"/>
      <c r="HQ453" s="4"/>
      <c r="HR453" s="4"/>
      <c r="HS453" s="4"/>
      <c r="HT453" s="4"/>
    </row>
    <row r="454" spans="11:228" ht="15" customHeight="1">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4"/>
      <c r="DD454" s="4"/>
      <c r="DE454" s="4"/>
      <c r="DF454" s="4"/>
      <c r="DG454" s="4"/>
      <c r="DH454" s="4"/>
      <c r="DI454" s="4"/>
      <c r="DJ454" s="4"/>
      <c r="DK454" s="4"/>
      <c r="DL454" s="4"/>
      <c r="DM454" s="4"/>
      <c r="DN454" s="4"/>
      <c r="DO454" s="4"/>
      <c r="DP454" s="4"/>
      <c r="DQ454" s="4"/>
      <c r="DR454" s="4"/>
      <c r="DS454" s="4"/>
      <c r="DT454" s="4"/>
      <c r="DU454" s="4"/>
      <c r="DV454" s="4"/>
      <c r="DW454" s="4"/>
      <c r="DX454" s="4"/>
      <c r="DY454" s="4"/>
      <c r="DZ454" s="4"/>
      <c r="EA454" s="4"/>
      <c r="EB454" s="4"/>
      <c r="EC454" s="4"/>
      <c r="ED454" s="4"/>
      <c r="EE454" s="4"/>
      <c r="EF454" s="4"/>
      <c r="EG454" s="4"/>
      <c r="EH454" s="4"/>
      <c r="EI454" s="4"/>
      <c r="EJ454" s="4"/>
      <c r="EK454" s="4"/>
      <c r="EL454" s="4"/>
      <c r="EM454" s="4"/>
      <c r="EN454" s="4"/>
      <c r="EO454" s="4"/>
      <c r="EP454" s="4"/>
      <c r="EQ454" s="4"/>
      <c r="ER454" s="4"/>
      <c r="ES454" s="4"/>
      <c r="ET454" s="4"/>
      <c r="EU454" s="4"/>
      <c r="EV454" s="4"/>
      <c r="EW454" s="4"/>
      <c r="EX454" s="4"/>
      <c r="EY454" s="4"/>
      <c r="EZ454" s="4"/>
      <c r="FA454" s="4"/>
      <c r="FB454" s="4"/>
      <c r="FC454" s="4"/>
      <c r="FD454" s="4"/>
      <c r="FE454" s="4"/>
      <c r="FF454" s="4"/>
      <c r="FG454" s="4"/>
      <c r="FH454" s="4"/>
      <c r="FI454" s="4"/>
      <c r="FJ454" s="4"/>
      <c r="FK454" s="4"/>
      <c r="FL454" s="4"/>
      <c r="FM454" s="4"/>
      <c r="FN454" s="4"/>
      <c r="FO454" s="4"/>
      <c r="FP454" s="4"/>
      <c r="FQ454" s="4"/>
      <c r="FR454" s="4"/>
      <c r="FS454" s="4"/>
      <c r="FT454" s="4"/>
      <c r="FU454" s="4"/>
      <c r="FV454" s="4"/>
      <c r="FW454" s="4"/>
      <c r="FX454" s="4"/>
      <c r="FY454" s="4"/>
      <c r="FZ454" s="4"/>
      <c r="GA454" s="4"/>
      <c r="GB454" s="4"/>
      <c r="GC454" s="4"/>
      <c r="GD454" s="4"/>
      <c r="GE454" s="4"/>
      <c r="GF454" s="4"/>
      <c r="GG454" s="4"/>
      <c r="GH454" s="4"/>
      <c r="GI454" s="4"/>
      <c r="GJ454" s="4"/>
      <c r="GK454" s="4"/>
      <c r="GL454" s="4"/>
      <c r="GM454" s="4"/>
      <c r="GN454" s="4"/>
      <c r="GO454" s="4"/>
      <c r="GP454" s="4"/>
      <c r="GQ454" s="4"/>
      <c r="GR454" s="4"/>
      <c r="GS454" s="4"/>
      <c r="GT454" s="4"/>
      <c r="GU454" s="4"/>
      <c r="GV454" s="4"/>
      <c r="GW454" s="4"/>
      <c r="GX454" s="4"/>
      <c r="GY454" s="4"/>
      <c r="GZ454" s="4"/>
      <c r="HA454" s="4"/>
      <c r="HB454" s="4"/>
      <c r="HC454" s="4"/>
      <c r="HD454" s="4"/>
      <c r="HE454" s="4"/>
      <c r="HF454" s="4"/>
      <c r="HG454" s="4"/>
      <c r="HH454" s="4"/>
      <c r="HI454" s="4"/>
      <c r="HJ454" s="4"/>
      <c r="HK454" s="4"/>
      <c r="HL454" s="4"/>
      <c r="HM454" s="4"/>
      <c r="HN454" s="4"/>
      <c r="HO454" s="4"/>
      <c r="HP454" s="4"/>
      <c r="HQ454" s="4"/>
      <c r="HR454" s="4"/>
      <c r="HS454" s="4"/>
      <c r="HT454" s="4"/>
    </row>
    <row r="455" spans="11:228" ht="15" customHeight="1">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4"/>
      <c r="DD455" s="4"/>
      <c r="DE455" s="4"/>
      <c r="DF455" s="4"/>
      <c r="DG455" s="4"/>
      <c r="DH455" s="4"/>
      <c r="DI455" s="4"/>
      <c r="DJ455" s="4"/>
      <c r="DK455" s="4"/>
      <c r="DL455" s="4"/>
      <c r="DM455" s="4"/>
      <c r="DN455" s="4"/>
      <c r="DO455" s="4"/>
      <c r="DP455" s="4"/>
      <c r="DQ455" s="4"/>
      <c r="DR455" s="4"/>
      <c r="DS455" s="4"/>
      <c r="DT455" s="4"/>
      <c r="DU455" s="4"/>
      <c r="DV455" s="4"/>
      <c r="DW455" s="4"/>
      <c r="DX455" s="4"/>
      <c r="DY455" s="4"/>
      <c r="DZ455" s="4"/>
      <c r="EA455" s="4"/>
      <c r="EB455" s="4"/>
      <c r="EC455" s="4"/>
      <c r="ED455" s="4"/>
      <c r="EE455" s="4"/>
      <c r="EF455" s="4"/>
      <c r="EG455" s="4"/>
      <c r="EH455" s="4"/>
      <c r="EI455" s="4"/>
      <c r="EJ455" s="4"/>
      <c r="EK455" s="4"/>
      <c r="EL455" s="4"/>
      <c r="EM455" s="4"/>
      <c r="EN455" s="4"/>
      <c r="EO455" s="4"/>
      <c r="EP455" s="4"/>
      <c r="EQ455" s="4"/>
      <c r="ER455" s="4"/>
      <c r="ES455" s="4"/>
      <c r="ET455" s="4"/>
      <c r="EU455" s="4"/>
      <c r="EV455" s="4"/>
      <c r="EW455" s="4"/>
      <c r="EX455" s="4"/>
      <c r="EY455" s="4"/>
      <c r="EZ455" s="4"/>
      <c r="FA455" s="4"/>
      <c r="FB455" s="4"/>
      <c r="FC455" s="4"/>
      <c r="FD455" s="4"/>
      <c r="FE455" s="4"/>
      <c r="FF455" s="4"/>
      <c r="FG455" s="4"/>
      <c r="FH455" s="4"/>
      <c r="FI455" s="4"/>
      <c r="FJ455" s="4"/>
      <c r="FK455" s="4"/>
      <c r="FL455" s="4"/>
      <c r="FM455" s="4"/>
      <c r="FN455" s="4"/>
      <c r="FO455" s="4"/>
      <c r="FP455" s="4"/>
      <c r="FQ455" s="4"/>
      <c r="FR455" s="4"/>
      <c r="FS455" s="4"/>
      <c r="FT455" s="4"/>
      <c r="FU455" s="4"/>
      <c r="FV455" s="4"/>
      <c r="FW455" s="4"/>
      <c r="FX455" s="4"/>
      <c r="FY455" s="4"/>
      <c r="FZ455" s="4"/>
      <c r="GA455" s="4"/>
      <c r="GB455" s="4"/>
      <c r="GC455" s="4"/>
      <c r="GD455" s="4"/>
      <c r="GE455" s="4"/>
      <c r="GF455" s="4"/>
      <c r="GG455" s="4"/>
      <c r="GH455" s="4"/>
      <c r="GI455" s="4"/>
      <c r="GJ455" s="4"/>
      <c r="GK455" s="4"/>
      <c r="GL455" s="4"/>
      <c r="GM455" s="4"/>
      <c r="GN455" s="4"/>
      <c r="GO455" s="4"/>
      <c r="GP455" s="4"/>
      <c r="GQ455" s="4"/>
      <c r="GR455" s="4"/>
      <c r="GS455" s="4"/>
      <c r="GT455" s="4"/>
      <c r="GU455" s="4"/>
      <c r="GV455" s="4"/>
      <c r="GW455" s="4"/>
      <c r="GX455" s="4"/>
      <c r="GY455" s="4"/>
      <c r="GZ455" s="4"/>
      <c r="HA455" s="4"/>
      <c r="HB455" s="4"/>
      <c r="HC455" s="4"/>
      <c r="HD455" s="4"/>
      <c r="HE455" s="4"/>
      <c r="HF455" s="4"/>
      <c r="HG455" s="4"/>
      <c r="HH455" s="4"/>
      <c r="HI455" s="4"/>
      <c r="HJ455" s="4"/>
      <c r="HK455" s="4"/>
      <c r="HL455" s="4"/>
      <c r="HM455" s="4"/>
      <c r="HN455" s="4"/>
      <c r="HO455" s="4"/>
      <c r="HP455" s="4"/>
      <c r="HQ455" s="4"/>
      <c r="HR455" s="4"/>
      <c r="HS455" s="4"/>
      <c r="HT455" s="4"/>
    </row>
    <row r="456" spans="11:228" ht="15" customHeight="1">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4"/>
      <c r="DD456" s="4"/>
      <c r="DE456" s="4"/>
      <c r="DF456" s="4"/>
      <c r="DG456" s="4"/>
      <c r="DH456" s="4"/>
      <c r="DI456" s="4"/>
      <c r="DJ456" s="4"/>
      <c r="DK456" s="4"/>
      <c r="DL456" s="4"/>
      <c r="DM456" s="4"/>
      <c r="DN456" s="4"/>
      <c r="DO456" s="4"/>
      <c r="DP456" s="4"/>
      <c r="DQ456" s="4"/>
      <c r="DR456" s="4"/>
      <c r="DS456" s="4"/>
      <c r="DT456" s="4"/>
      <c r="DU456" s="4"/>
      <c r="DV456" s="4"/>
      <c r="DW456" s="4"/>
      <c r="DX456" s="4"/>
      <c r="DY456" s="4"/>
      <c r="DZ456" s="4"/>
      <c r="EA456" s="4"/>
      <c r="EB456" s="4"/>
      <c r="EC456" s="4"/>
      <c r="ED456" s="4"/>
      <c r="EE456" s="4"/>
      <c r="EF456" s="4"/>
      <c r="EG456" s="4"/>
      <c r="EH456" s="4"/>
      <c r="EI456" s="4"/>
      <c r="EJ456" s="4"/>
      <c r="EK456" s="4"/>
      <c r="EL456" s="4"/>
      <c r="EM456" s="4"/>
      <c r="EN456" s="4"/>
      <c r="EO456" s="4"/>
      <c r="EP456" s="4"/>
      <c r="EQ456" s="4"/>
      <c r="ER456" s="4"/>
      <c r="ES456" s="4"/>
      <c r="ET456" s="4"/>
      <c r="EU456" s="4"/>
      <c r="EV456" s="4"/>
      <c r="EW456" s="4"/>
      <c r="EX456" s="4"/>
      <c r="EY456" s="4"/>
      <c r="EZ456" s="4"/>
      <c r="FA456" s="4"/>
      <c r="FB456" s="4"/>
      <c r="FC456" s="4"/>
      <c r="FD456" s="4"/>
      <c r="FE456" s="4"/>
      <c r="FF456" s="4"/>
      <c r="FG456" s="4"/>
      <c r="FH456" s="4"/>
      <c r="FI456" s="4"/>
      <c r="FJ456" s="4"/>
      <c r="FK456" s="4"/>
      <c r="FL456" s="4"/>
      <c r="FM456" s="4"/>
      <c r="FN456" s="4"/>
      <c r="FO456" s="4"/>
      <c r="FP456" s="4"/>
      <c r="FQ456" s="4"/>
      <c r="FR456" s="4"/>
      <c r="FS456" s="4"/>
      <c r="FT456" s="4"/>
      <c r="FU456" s="4"/>
      <c r="FV456" s="4"/>
      <c r="FW456" s="4"/>
      <c r="FX456" s="4"/>
      <c r="FY456" s="4"/>
      <c r="FZ456" s="4"/>
      <c r="GA456" s="4"/>
      <c r="GB456" s="4"/>
      <c r="GC456" s="4"/>
      <c r="GD456" s="4"/>
      <c r="GE456" s="4"/>
      <c r="GF456" s="4"/>
      <c r="GG456" s="4"/>
      <c r="GH456" s="4"/>
      <c r="GI456" s="4"/>
      <c r="GJ456" s="4"/>
      <c r="GK456" s="4"/>
      <c r="GL456" s="4"/>
      <c r="GM456" s="4"/>
      <c r="GN456" s="4"/>
      <c r="GO456" s="4"/>
      <c r="GP456" s="4"/>
      <c r="GQ456" s="4"/>
      <c r="GR456" s="4"/>
      <c r="GS456" s="4"/>
      <c r="GT456" s="4"/>
      <c r="GU456" s="4"/>
      <c r="GV456" s="4"/>
      <c r="GW456" s="4"/>
      <c r="GX456" s="4"/>
      <c r="GY456" s="4"/>
      <c r="GZ456" s="4"/>
      <c r="HA456" s="4"/>
      <c r="HB456" s="4"/>
      <c r="HC456" s="4"/>
      <c r="HD456" s="4"/>
      <c r="HE456" s="4"/>
      <c r="HF456" s="4"/>
      <c r="HG456" s="4"/>
      <c r="HH456" s="4"/>
      <c r="HI456" s="4"/>
      <c r="HJ456" s="4"/>
      <c r="HK456" s="4"/>
      <c r="HL456" s="4"/>
      <c r="HM456" s="4"/>
      <c r="HN456" s="4"/>
      <c r="HO456" s="4"/>
      <c r="HP456" s="4"/>
      <c r="HQ456" s="4"/>
      <c r="HR456" s="4"/>
      <c r="HS456" s="4"/>
      <c r="HT456" s="4"/>
    </row>
    <row r="457" spans="11:228" ht="15" customHeight="1">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4"/>
      <c r="DD457" s="4"/>
      <c r="DE457" s="4"/>
      <c r="DF457" s="4"/>
      <c r="DG457" s="4"/>
      <c r="DH457" s="4"/>
      <c r="DI457" s="4"/>
      <c r="DJ457" s="4"/>
      <c r="DK457" s="4"/>
      <c r="DL457" s="4"/>
      <c r="DM457" s="4"/>
      <c r="DN457" s="4"/>
      <c r="DO457" s="4"/>
      <c r="DP457" s="4"/>
      <c r="DQ457" s="4"/>
      <c r="DR457" s="4"/>
      <c r="DS457" s="4"/>
      <c r="DT457" s="4"/>
      <c r="DU457" s="4"/>
      <c r="DV457" s="4"/>
      <c r="DW457" s="4"/>
      <c r="DX457" s="4"/>
      <c r="DY457" s="4"/>
      <c r="DZ457" s="4"/>
      <c r="EA457" s="4"/>
      <c r="EB457" s="4"/>
      <c r="EC457" s="4"/>
      <c r="ED457" s="4"/>
      <c r="EE457" s="4"/>
      <c r="EF457" s="4"/>
      <c r="EG457" s="4"/>
      <c r="EH457" s="4"/>
      <c r="EI457" s="4"/>
      <c r="EJ457" s="4"/>
      <c r="EK457" s="4"/>
      <c r="EL457" s="4"/>
      <c r="EM457" s="4"/>
      <c r="EN457" s="4"/>
      <c r="EO457" s="4"/>
      <c r="EP457" s="4"/>
      <c r="EQ457" s="4"/>
      <c r="ER457" s="4"/>
      <c r="ES457" s="4"/>
      <c r="ET457" s="4"/>
      <c r="EU457" s="4"/>
      <c r="EV457" s="4"/>
      <c r="EW457" s="4"/>
      <c r="EX457" s="4"/>
      <c r="EY457" s="4"/>
      <c r="EZ457" s="4"/>
      <c r="FA457" s="4"/>
      <c r="FB457" s="4"/>
      <c r="FC457" s="4"/>
      <c r="FD457" s="4"/>
      <c r="FE457" s="4"/>
      <c r="FF457" s="4"/>
      <c r="FG457" s="4"/>
      <c r="FH457" s="4"/>
      <c r="FI457" s="4"/>
      <c r="FJ457" s="4"/>
      <c r="FK457" s="4"/>
      <c r="FL457" s="4"/>
      <c r="FM457" s="4"/>
      <c r="FN457" s="4"/>
      <c r="FO457" s="4"/>
      <c r="FP457" s="4"/>
      <c r="FQ457" s="4"/>
      <c r="FR457" s="4"/>
      <c r="FS457" s="4"/>
      <c r="FT457" s="4"/>
      <c r="FU457" s="4"/>
      <c r="FV457" s="4"/>
      <c r="FW457" s="4"/>
      <c r="FX457" s="4"/>
      <c r="FY457" s="4"/>
      <c r="FZ457" s="4"/>
      <c r="GA457" s="4"/>
      <c r="GB457" s="4"/>
      <c r="GC457" s="4"/>
      <c r="GD457" s="4"/>
      <c r="GE457" s="4"/>
      <c r="GF457" s="4"/>
      <c r="GG457" s="4"/>
      <c r="GH457" s="4"/>
      <c r="GI457" s="4"/>
      <c r="GJ457" s="4"/>
      <c r="GK457" s="4"/>
      <c r="GL457" s="4"/>
      <c r="GM457" s="4"/>
      <c r="GN457" s="4"/>
      <c r="GO457" s="4"/>
      <c r="GP457" s="4"/>
      <c r="GQ457" s="4"/>
      <c r="GR457" s="4"/>
      <c r="GS457" s="4"/>
      <c r="GT457" s="4"/>
      <c r="GU457" s="4"/>
      <c r="GV457" s="4"/>
      <c r="GW457" s="4"/>
      <c r="GX457" s="4"/>
      <c r="GY457" s="4"/>
      <c r="GZ457" s="4"/>
      <c r="HA457" s="4"/>
      <c r="HB457" s="4"/>
      <c r="HC457" s="4"/>
      <c r="HD457" s="4"/>
      <c r="HE457" s="4"/>
      <c r="HF457" s="4"/>
      <c r="HG457" s="4"/>
      <c r="HH457" s="4"/>
      <c r="HI457" s="4"/>
      <c r="HJ457" s="4"/>
      <c r="HK457" s="4"/>
      <c r="HL457" s="4"/>
      <c r="HM457" s="4"/>
      <c r="HN457" s="4"/>
      <c r="HO457" s="4"/>
      <c r="HP457" s="4"/>
      <c r="HQ457" s="4"/>
      <c r="HR457" s="4"/>
      <c r="HS457" s="4"/>
      <c r="HT457" s="4"/>
    </row>
    <row r="458" spans="11:228" ht="15" customHeight="1">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4"/>
      <c r="DD458" s="4"/>
      <c r="DE458" s="4"/>
      <c r="DF458" s="4"/>
      <c r="DG458" s="4"/>
      <c r="DH458" s="4"/>
      <c r="DI458" s="4"/>
      <c r="DJ458" s="4"/>
      <c r="DK458" s="4"/>
      <c r="DL458" s="4"/>
      <c r="DM458" s="4"/>
      <c r="DN458" s="4"/>
      <c r="DO458" s="4"/>
      <c r="DP458" s="4"/>
      <c r="DQ458" s="4"/>
      <c r="DR458" s="4"/>
      <c r="DS458" s="4"/>
      <c r="DT458" s="4"/>
      <c r="DU458" s="4"/>
      <c r="DV458" s="4"/>
      <c r="DW458" s="4"/>
      <c r="DX458" s="4"/>
      <c r="DY458" s="4"/>
      <c r="DZ458" s="4"/>
      <c r="EA458" s="4"/>
      <c r="EB458" s="4"/>
      <c r="EC458" s="4"/>
      <c r="ED458" s="4"/>
      <c r="EE458" s="4"/>
      <c r="EF458" s="4"/>
      <c r="EG458" s="4"/>
      <c r="EH458" s="4"/>
      <c r="EI458" s="4"/>
      <c r="EJ458" s="4"/>
      <c r="EK458" s="4"/>
      <c r="EL458" s="4"/>
      <c r="EM458" s="4"/>
      <c r="EN458" s="4"/>
      <c r="EO458" s="4"/>
      <c r="EP458" s="4"/>
      <c r="EQ458" s="4"/>
      <c r="ER458" s="4"/>
      <c r="ES458" s="4"/>
      <c r="ET458" s="4"/>
      <c r="EU458" s="4"/>
      <c r="EV458" s="4"/>
      <c r="EW458" s="4"/>
      <c r="EX458" s="4"/>
      <c r="EY458" s="4"/>
      <c r="EZ458" s="4"/>
      <c r="FA458" s="4"/>
      <c r="FB458" s="4"/>
      <c r="FC458" s="4"/>
      <c r="FD458" s="4"/>
      <c r="FE458" s="4"/>
      <c r="FF458" s="4"/>
      <c r="FG458" s="4"/>
      <c r="FH458" s="4"/>
      <c r="FI458" s="4"/>
      <c r="FJ458" s="4"/>
      <c r="FK458" s="4"/>
      <c r="FL458" s="4"/>
      <c r="FM458" s="4"/>
      <c r="FN458" s="4"/>
      <c r="FO458" s="4"/>
      <c r="FP458" s="4"/>
      <c r="FQ458" s="4"/>
      <c r="FR458" s="4"/>
      <c r="FS458" s="4"/>
      <c r="FT458" s="4"/>
      <c r="FU458" s="4"/>
      <c r="FV458" s="4"/>
      <c r="FW458" s="4"/>
      <c r="FX458" s="4"/>
      <c r="FY458" s="4"/>
      <c r="FZ458" s="4"/>
      <c r="GA458" s="4"/>
      <c r="GB458" s="4"/>
      <c r="GC458" s="4"/>
      <c r="GD458" s="4"/>
      <c r="GE458" s="4"/>
      <c r="GF458" s="4"/>
      <c r="GG458" s="4"/>
      <c r="GH458" s="4"/>
      <c r="GI458" s="4"/>
      <c r="GJ458" s="4"/>
      <c r="GK458" s="4"/>
      <c r="GL458" s="4"/>
      <c r="GM458" s="4"/>
      <c r="GN458" s="4"/>
      <c r="GO458" s="4"/>
      <c r="GP458" s="4"/>
      <c r="GQ458" s="4"/>
      <c r="GR458" s="4"/>
      <c r="GS458" s="4"/>
      <c r="GT458" s="4"/>
      <c r="GU458" s="4"/>
      <c r="GV458" s="4"/>
      <c r="GW458" s="4"/>
      <c r="GX458" s="4"/>
      <c r="GY458" s="4"/>
      <c r="GZ458" s="4"/>
      <c r="HA458" s="4"/>
      <c r="HB458" s="4"/>
      <c r="HC458" s="4"/>
      <c r="HD458" s="4"/>
      <c r="HE458" s="4"/>
      <c r="HF458" s="4"/>
      <c r="HG458" s="4"/>
      <c r="HH458" s="4"/>
      <c r="HI458" s="4"/>
      <c r="HJ458" s="4"/>
      <c r="HK458" s="4"/>
      <c r="HL458" s="4"/>
      <c r="HM458" s="4"/>
      <c r="HN458" s="4"/>
      <c r="HO458" s="4"/>
      <c r="HP458" s="4"/>
      <c r="HQ458" s="4"/>
      <c r="HR458" s="4"/>
      <c r="HS458" s="4"/>
      <c r="HT458" s="4"/>
    </row>
    <row r="459" spans="11:228" ht="15" customHeight="1">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4"/>
      <c r="DD459" s="4"/>
      <c r="DE459" s="4"/>
      <c r="DF459" s="4"/>
      <c r="DG459" s="4"/>
      <c r="DH459" s="4"/>
      <c r="DI459" s="4"/>
      <c r="DJ459" s="4"/>
      <c r="DK459" s="4"/>
      <c r="DL459" s="4"/>
      <c r="DM459" s="4"/>
      <c r="DN459" s="4"/>
      <c r="DO459" s="4"/>
      <c r="DP459" s="4"/>
      <c r="DQ459" s="4"/>
      <c r="DR459" s="4"/>
      <c r="DS459" s="4"/>
      <c r="DT459" s="4"/>
      <c r="DU459" s="4"/>
      <c r="DV459" s="4"/>
      <c r="DW459" s="4"/>
      <c r="DX459" s="4"/>
      <c r="DY459" s="4"/>
      <c r="DZ459" s="4"/>
      <c r="EA459" s="4"/>
      <c r="EB459" s="4"/>
      <c r="EC459" s="4"/>
      <c r="ED459" s="4"/>
      <c r="EE459" s="4"/>
      <c r="EF459" s="4"/>
      <c r="EG459" s="4"/>
      <c r="EH459" s="4"/>
      <c r="EI459" s="4"/>
      <c r="EJ459" s="4"/>
      <c r="EK459" s="4"/>
      <c r="EL459" s="4"/>
      <c r="EM459" s="4"/>
      <c r="EN459" s="4"/>
      <c r="EO459" s="4"/>
      <c r="EP459" s="4"/>
      <c r="EQ459" s="4"/>
      <c r="ER459" s="4"/>
      <c r="ES459" s="4"/>
      <c r="ET459" s="4"/>
      <c r="EU459" s="4"/>
      <c r="EV459" s="4"/>
      <c r="EW459" s="4"/>
      <c r="EX459" s="4"/>
      <c r="EY459" s="4"/>
      <c r="EZ459" s="4"/>
      <c r="FA459" s="4"/>
      <c r="FB459" s="4"/>
      <c r="FC459" s="4"/>
      <c r="FD459" s="4"/>
      <c r="FE459" s="4"/>
      <c r="FF459" s="4"/>
      <c r="FG459" s="4"/>
      <c r="FH459" s="4"/>
      <c r="FI459" s="4"/>
      <c r="FJ459" s="4"/>
      <c r="FK459" s="4"/>
      <c r="FL459" s="4"/>
      <c r="FM459" s="4"/>
      <c r="FN459" s="4"/>
      <c r="FO459" s="4"/>
      <c r="FP459" s="4"/>
      <c r="FQ459" s="4"/>
      <c r="FR459" s="4"/>
      <c r="FS459" s="4"/>
      <c r="FT459" s="4"/>
      <c r="FU459" s="4"/>
      <c r="FV459" s="4"/>
      <c r="FW459" s="4"/>
      <c r="FX459" s="4"/>
      <c r="FY459" s="4"/>
      <c r="FZ459" s="4"/>
      <c r="GA459" s="4"/>
      <c r="GB459" s="4"/>
      <c r="GC459" s="4"/>
      <c r="GD459" s="4"/>
      <c r="GE459" s="4"/>
      <c r="GF459" s="4"/>
      <c r="GG459" s="4"/>
      <c r="GH459" s="4"/>
      <c r="GI459" s="4"/>
      <c r="GJ459" s="4"/>
      <c r="GK459" s="4"/>
      <c r="GL459" s="4"/>
      <c r="GM459" s="4"/>
      <c r="GN459" s="4"/>
      <c r="GO459" s="4"/>
      <c r="GP459" s="4"/>
      <c r="GQ459" s="4"/>
      <c r="GR459" s="4"/>
      <c r="GS459" s="4"/>
      <c r="GT459" s="4"/>
      <c r="GU459" s="4"/>
      <c r="GV459" s="4"/>
      <c r="GW459" s="4"/>
      <c r="GX459" s="4"/>
      <c r="GY459" s="4"/>
      <c r="GZ459" s="4"/>
      <c r="HA459" s="4"/>
      <c r="HB459" s="4"/>
      <c r="HC459" s="4"/>
      <c r="HD459" s="4"/>
      <c r="HE459" s="4"/>
      <c r="HF459" s="4"/>
      <c r="HG459" s="4"/>
      <c r="HH459" s="4"/>
      <c r="HI459" s="4"/>
      <c r="HJ459" s="4"/>
      <c r="HK459" s="4"/>
      <c r="HL459" s="4"/>
      <c r="HM459" s="4"/>
      <c r="HN459" s="4"/>
      <c r="HO459" s="4"/>
      <c r="HP459" s="4"/>
      <c r="HQ459" s="4"/>
      <c r="HR459" s="4"/>
      <c r="HS459" s="4"/>
      <c r="HT459" s="4"/>
    </row>
    <row r="460" spans="11:228" ht="15" customHeight="1">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4"/>
      <c r="DD460" s="4"/>
      <c r="DE460" s="4"/>
      <c r="DF460" s="4"/>
      <c r="DG460" s="4"/>
      <c r="DH460" s="4"/>
      <c r="DI460" s="4"/>
      <c r="DJ460" s="4"/>
      <c r="DK460" s="4"/>
      <c r="DL460" s="4"/>
      <c r="DM460" s="4"/>
      <c r="DN460" s="4"/>
      <c r="DO460" s="4"/>
      <c r="DP460" s="4"/>
      <c r="DQ460" s="4"/>
      <c r="DR460" s="4"/>
      <c r="DS460" s="4"/>
      <c r="DT460" s="4"/>
      <c r="DU460" s="4"/>
      <c r="DV460" s="4"/>
      <c r="DW460" s="4"/>
      <c r="DX460" s="4"/>
      <c r="DY460" s="4"/>
      <c r="DZ460" s="4"/>
      <c r="EA460" s="4"/>
      <c r="EB460" s="4"/>
      <c r="EC460" s="4"/>
      <c r="ED460" s="4"/>
      <c r="EE460" s="4"/>
      <c r="EF460" s="4"/>
      <c r="EG460" s="4"/>
      <c r="EH460" s="4"/>
      <c r="EI460" s="4"/>
      <c r="EJ460" s="4"/>
      <c r="EK460" s="4"/>
      <c r="EL460" s="4"/>
      <c r="EM460" s="4"/>
      <c r="EN460" s="4"/>
      <c r="EO460" s="4"/>
      <c r="EP460" s="4"/>
      <c r="EQ460" s="4"/>
      <c r="ER460" s="4"/>
      <c r="ES460" s="4"/>
      <c r="ET460" s="4"/>
      <c r="EU460" s="4"/>
      <c r="EV460" s="4"/>
      <c r="EW460" s="4"/>
      <c r="EX460" s="4"/>
      <c r="EY460" s="4"/>
      <c r="EZ460" s="4"/>
      <c r="FA460" s="4"/>
      <c r="FB460" s="4"/>
      <c r="FC460" s="4"/>
      <c r="FD460" s="4"/>
      <c r="FE460" s="4"/>
      <c r="FF460" s="4"/>
      <c r="FG460" s="4"/>
      <c r="FH460" s="4"/>
      <c r="FI460" s="4"/>
      <c r="FJ460" s="4"/>
      <c r="FK460" s="4"/>
      <c r="FL460" s="4"/>
      <c r="FM460" s="4"/>
      <c r="FN460" s="4"/>
      <c r="FO460" s="4"/>
      <c r="FP460" s="4"/>
      <c r="FQ460" s="4"/>
      <c r="FR460" s="4"/>
      <c r="FS460" s="4"/>
      <c r="FT460" s="4"/>
      <c r="FU460" s="4"/>
      <c r="FV460" s="4"/>
      <c r="FW460" s="4"/>
      <c r="FX460" s="4"/>
      <c r="FY460" s="4"/>
      <c r="FZ460" s="4"/>
      <c r="GA460" s="4"/>
      <c r="GB460" s="4"/>
      <c r="GC460" s="4"/>
      <c r="GD460" s="4"/>
      <c r="GE460" s="4"/>
      <c r="GF460" s="4"/>
      <c r="GG460" s="4"/>
      <c r="GH460" s="4"/>
      <c r="GI460" s="4"/>
      <c r="GJ460" s="4"/>
      <c r="GK460" s="4"/>
      <c r="GL460" s="4"/>
      <c r="GM460" s="4"/>
      <c r="GN460" s="4"/>
      <c r="GO460" s="4"/>
      <c r="GP460" s="4"/>
      <c r="GQ460" s="4"/>
      <c r="GR460" s="4"/>
      <c r="GS460" s="4"/>
      <c r="GT460" s="4"/>
      <c r="GU460" s="4"/>
      <c r="GV460" s="4"/>
      <c r="GW460" s="4"/>
      <c r="GX460" s="4"/>
      <c r="GY460" s="4"/>
      <c r="GZ460" s="4"/>
      <c r="HA460" s="4"/>
      <c r="HB460" s="4"/>
      <c r="HC460" s="4"/>
      <c r="HD460" s="4"/>
      <c r="HE460" s="4"/>
      <c r="HF460" s="4"/>
      <c r="HG460" s="4"/>
      <c r="HH460" s="4"/>
      <c r="HI460" s="4"/>
      <c r="HJ460" s="4"/>
      <c r="HK460" s="4"/>
      <c r="HL460" s="4"/>
      <c r="HM460" s="4"/>
      <c r="HN460" s="4"/>
      <c r="HO460" s="4"/>
      <c r="HP460" s="4"/>
      <c r="HQ460" s="4"/>
      <c r="HR460" s="4"/>
      <c r="HS460" s="4"/>
      <c r="HT460" s="4"/>
    </row>
    <row r="461" spans="11:228" ht="15" customHeight="1">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4"/>
      <c r="DD461" s="4"/>
      <c r="DE461" s="4"/>
      <c r="DF461" s="4"/>
      <c r="DG461" s="4"/>
      <c r="DH461" s="4"/>
      <c r="DI461" s="4"/>
      <c r="DJ461" s="4"/>
      <c r="DK461" s="4"/>
      <c r="DL461" s="4"/>
      <c r="DM461" s="4"/>
      <c r="DN461" s="4"/>
      <c r="DO461" s="4"/>
      <c r="DP461" s="4"/>
      <c r="DQ461" s="4"/>
      <c r="DR461" s="4"/>
      <c r="DS461" s="4"/>
      <c r="DT461" s="4"/>
      <c r="DU461" s="4"/>
      <c r="DV461" s="4"/>
      <c r="DW461" s="4"/>
      <c r="DX461" s="4"/>
      <c r="DY461" s="4"/>
      <c r="DZ461" s="4"/>
      <c r="EA461" s="4"/>
      <c r="EB461" s="4"/>
      <c r="EC461" s="4"/>
      <c r="ED461" s="4"/>
      <c r="EE461" s="4"/>
      <c r="EF461" s="4"/>
      <c r="EG461" s="4"/>
      <c r="EH461" s="4"/>
      <c r="EI461" s="4"/>
      <c r="EJ461" s="4"/>
      <c r="EK461" s="4"/>
      <c r="EL461" s="4"/>
      <c r="EM461" s="4"/>
      <c r="EN461" s="4"/>
      <c r="EO461" s="4"/>
      <c r="EP461" s="4"/>
      <c r="EQ461" s="4"/>
      <c r="ER461" s="4"/>
      <c r="ES461" s="4"/>
      <c r="ET461" s="4"/>
      <c r="EU461" s="4"/>
      <c r="EV461" s="4"/>
      <c r="EW461" s="4"/>
      <c r="EX461" s="4"/>
      <c r="EY461" s="4"/>
      <c r="EZ461" s="4"/>
      <c r="FA461" s="4"/>
      <c r="FB461" s="4"/>
      <c r="FC461" s="4"/>
      <c r="FD461" s="4"/>
      <c r="FE461" s="4"/>
      <c r="FF461" s="4"/>
      <c r="FG461" s="4"/>
      <c r="FH461" s="4"/>
      <c r="FI461" s="4"/>
      <c r="FJ461" s="4"/>
      <c r="FK461" s="4"/>
      <c r="FL461" s="4"/>
      <c r="FM461" s="4"/>
      <c r="FN461" s="4"/>
      <c r="FO461" s="4"/>
      <c r="FP461" s="4"/>
      <c r="FQ461" s="4"/>
      <c r="FR461" s="4"/>
      <c r="FS461" s="4"/>
      <c r="FT461" s="4"/>
      <c r="FU461" s="4"/>
      <c r="FV461" s="4"/>
      <c r="FW461" s="4"/>
      <c r="FX461" s="4"/>
      <c r="FY461" s="4"/>
      <c r="FZ461" s="4"/>
      <c r="GA461" s="4"/>
      <c r="GB461" s="4"/>
      <c r="GC461" s="4"/>
      <c r="GD461" s="4"/>
      <c r="GE461" s="4"/>
      <c r="GF461" s="4"/>
      <c r="GG461" s="4"/>
      <c r="GH461" s="4"/>
      <c r="GI461" s="4"/>
      <c r="GJ461" s="4"/>
      <c r="GK461" s="4"/>
      <c r="GL461" s="4"/>
      <c r="GM461" s="4"/>
      <c r="GN461" s="4"/>
      <c r="GO461" s="4"/>
      <c r="GP461" s="4"/>
      <c r="GQ461" s="4"/>
      <c r="GR461" s="4"/>
      <c r="GS461" s="4"/>
      <c r="GT461" s="4"/>
      <c r="GU461" s="4"/>
      <c r="GV461" s="4"/>
      <c r="GW461" s="4"/>
      <c r="GX461" s="4"/>
      <c r="GY461" s="4"/>
      <c r="GZ461" s="4"/>
      <c r="HA461" s="4"/>
      <c r="HB461" s="4"/>
      <c r="HC461" s="4"/>
      <c r="HD461" s="4"/>
      <c r="HE461" s="4"/>
      <c r="HF461" s="4"/>
      <c r="HG461" s="4"/>
      <c r="HH461" s="4"/>
      <c r="HI461" s="4"/>
      <c r="HJ461" s="4"/>
      <c r="HK461" s="4"/>
      <c r="HL461" s="4"/>
      <c r="HM461" s="4"/>
      <c r="HN461" s="4"/>
      <c r="HO461" s="4"/>
      <c r="HP461" s="4"/>
      <c r="HQ461" s="4"/>
      <c r="HR461" s="4"/>
      <c r="HS461" s="4"/>
      <c r="HT461" s="4"/>
    </row>
    <row r="462" spans="11:228" ht="15" customHeight="1">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4"/>
      <c r="DD462" s="4"/>
      <c r="DE462" s="4"/>
      <c r="DF462" s="4"/>
      <c r="DG462" s="4"/>
      <c r="DH462" s="4"/>
      <c r="DI462" s="4"/>
      <c r="DJ462" s="4"/>
      <c r="DK462" s="4"/>
      <c r="DL462" s="4"/>
      <c r="DM462" s="4"/>
      <c r="DN462" s="4"/>
      <c r="DO462" s="4"/>
      <c r="DP462" s="4"/>
      <c r="DQ462" s="4"/>
      <c r="DR462" s="4"/>
      <c r="DS462" s="4"/>
      <c r="DT462" s="4"/>
      <c r="DU462" s="4"/>
      <c r="DV462" s="4"/>
      <c r="DW462" s="4"/>
      <c r="DX462" s="4"/>
      <c r="DY462" s="4"/>
      <c r="DZ462" s="4"/>
      <c r="EA462" s="4"/>
      <c r="EB462" s="4"/>
      <c r="EC462" s="4"/>
      <c r="ED462" s="4"/>
      <c r="EE462" s="4"/>
      <c r="EF462" s="4"/>
      <c r="EG462" s="4"/>
      <c r="EH462" s="4"/>
      <c r="EI462" s="4"/>
      <c r="EJ462" s="4"/>
      <c r="EK462" s="4"/>
      <c r="EL462" s="4"/>
      <c r="EM462" s="4"/>
      <c r="EN462" s="4"/>
      <c r="EO462" s="4"/>
      <c r="EP462" s="4"/>
      <c r="EQ462" s="4"/>
      <c r="ER462" s="4"/>
      <c r="ES462" s="4"/>
      <c r="ET462" s="4"/>
      <c r="EU462" s="4"/>
      <c r="EV462" s="4"/>
      <c r="EW462" s="4"/>
      <c r="EX462" s="4"/>
      <c r="EY462" s="4"/>
      <c r="EZ462" s="4"/>
      <c r="FA462" s="4"/>
      <c r="FB462" s="4"/>
      <c r="FC462" s="4"/>
      <c r="FD462" s="4"/>
      <c r="FE462" s="4"/>
      <c r="FF462" s="4"/>
      <c r="FG462" s="4"/>
      <c r="FH462" s="4"/>
      <c r="FI462" s="4"/>
      <c r="FJ462" s="4"/>
      <c r="FK462" s="4"/>
      <c r="FL462" s="4"/>
      <c r="FM462" s="4"/>
      <c r="FN462" s="4"/>
      <c r="FO462" s="4"/>
      <c r="FP462" s="4"/>
      <c r="FQ462" s="4"/>
      <c r="FR462" s="4"/>
      <c r="FS462" s="4"/>
      <c r="FT462" s="4"/>
      <c r="FU462" s="4"/>
      <c r="FV462" s="4"/>
      <c r="FW462" s="4"/>
      <c r="FX462" s="4"/>
      <c r="FY462" s="4"/>
      <c r="FZ462" s="4"/>
      <c r="GA462" s="4"/>
      <c r="GB462" s="4"/>
      <c r="GC462" s="4"/>
      <c r="GD462" s="4"/>
      <c r="GE462" s="4"/>
      <c r="GF462" s="4"/>
      <c r="GG462" s="4"/>
      <c r="GH462" s="4"/>
      <c r="GI462" s="4"/>
      <c r="GJ462" s="4"/>
      <c r="GK462" s="4"/>
      <c r="GL462" s="4"/>
      <c r="GM462" s="4"/>
      <c r="GN462" s="4"/>
      <c r="GO462" s="4"/>
      <c r="GP462" s="4"/>
      <c r="GQ462" s="4"/>
      <c r="GR462" s="4"/>
      <c r="GS462" s="4"/>
      <c r="GT462" s="4"/>
      <c r="GU462" s="4"/>
      <c r="GV462" s="4"/>
      <c r="GW462" s="4"/>
      <c r="GX462" s="4"/>
      <c r="GY462" s="4"/>
      <c r="GZ462" s="4"/>
      <c r="HA462" s="4"/>
      <c r="HB462" s="4"/>
      <c r="HC462" s="4"/>
      <c r="HD462" s="4"/>
      <c r="HE462" s="4"/>
      <c r="HF462" s="4"/>
      <c r="HG462" s="4"/>
      <c r="HH462" s="4"/>
      <c r="HI462" s="4"/>
      <c r="HJ462" s="4"/>
      <c r="HK462" s="4"/>
      <c r="HL462" s="4"/>
      <c r="HM462" s="4"/>
      <c r="HN462" s="4"/>
      <c r="HO462" s="4"/>
      <c r="HP462" s="4"/>
      <c r="HQ462" s="4"/>
      <c r="HR462" s="4"/>
      <c r="HS462" s="4"/>
      <c r="HT462" s="4"/>
    </row>
    <row r="463" spans="11:228" ht="15" customHeight="1">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c r="CG463" s="4"/>
      <c r="CH463" s="4"/>
      <c r="CI463" s="4"/>
      <c r="CJ463" s="4"/>
      <c r="CK463" s="4"/>
      <c r="CL463" s="4"/>
      <c r="CM463" s="4"/>
      <c r="CN463" s="4"/>
      <c r="CO463" s="4"/>
      <c r="CP463" s="4"/>
      <c r="CQ463" s="4"/>
      <c r="CR463" s="4"/>
      <c r="CS463" s="4"/>
      <c r="CT463" s="4"/>
      <c r="CU463" s="4"/>
      <c r="CV463" s="4"/>
      <c r="CW463" s="4"/>
      <c r="CX463" s="4"/>
      <c r="CY463" s="4"/>
      <c r="CZ463" s="4"/>
      <c r="DA463" s="4"/>
      <c r="DB463" s="4"/>
      <c r="DC463" s="4"/>
      <c r="DD463" s="4"/>
      <c r="DE463" s="4"/>
      <c r="DF463" s="4"/>
      <c r="DG463" s="4"/>
      <c r="DH463" s="4"/>
      <c r="DI463" s="4"/>
      <c r="DJ463" s="4"/>
      <c r="DK463" s="4"/>
      <c r="DL463" s="4"/>
      <c r="DM463" s="4"/>
      <c r="DN463" s="4"/>
      <c r="DO463" s="4"/>
      <c r="DP463" s="4"/>
      <c r="DQ463" s="4"/>
      <c r="DR463" s="4"/>
      <c r="DS463" s="4"/>
      <c r="DT463" s="4"/>
      <c r="DU463" s="4"/>
      <c r="DV463" s="4"/>
      <c r="DW463" s="4"/>
      <c r="DX463" s="4"/>
      <c r="DY463" s="4"/>
      <c r="DZ463" s="4"/>
      <c r="EA463" s="4"/>
      <c r="EB463" s="4"/>
      <c r="EC463" s="4"/>
      <c r="ED463" s="4"/>
      <c r="EE463" s="4"/>
      <c r="EF463" s="4"/>
      <c r="EG463" s="4"/>
      <c r="EH463" s="4"/>
      <c r="EI463" s="4"/>
      <c r="EJ463" s="4"/>
      <c r="EK463" s="4"/>
      <c r="EL463" s="4"/>
      <c r="EM463" s="4"/>
      <c r="EN463" s="4"/>
      <c r="EO463" s="4"/>
      <c r="EP463" s="4"/>
      <c r="EQ463" s="4"/>
      <c r="ER463" s="4"/>
      <c r="ES463" s="4"/>
      <c r="ET463" s="4"/>
      <c r="EU463" s="4"/>
      <c r="EV463" s="4"/>
      <c r="EW463" s="4"/>
      <c r="EX463" s="4"/>
      <c r="EY463" s="4"/>
      <c r="EZ463" s="4"/>
      <c r="FA463" s="4"/>
      <c r="FB463" s="4"/>
      <c r="FC463" s="4"/>
      <c r="FD463" s="4"/>
      <c r="FE463" s="4"/>
      <c r="FF463" s="4"/>
      <c r="FG463" s="4"/>
      <c r="FH463" s="4"/>
      <c r="FI463" s="4"/>
      <c r="FJ463" s="4"/>
      <c r="FK463" s="4"/>
      <c r="FL463" s="4"/>
      <c r="FM463" s="4"/>
      <c r="FN463" s="4"/>
      <c r="FO463" s="4"/>
      <c r="FP463" s="4"/>
      <c r="FQ463" s="4"/>
      <c r="FR463" s="4"/>
      <c r="FS463" s="4"/>
      <c r="FT463" s="4"/>
      <c r="FU463" s="4"/>
      <c r="FV463" s="4"/>
      <c r="FW463" s="4"/>
      <c r="FX463" s="4"/>
      <c r="FY463" s="4"/>
      <c r="FZ463" s="4"/>
      <c r="GA463" s="4"/>
      <c r="GB463" s="4"/>
      <c r="GC463" s="4"/>
      <c r="GD463" s="4"/>
      <c r="GE463" s="4"/>
      <c r="GF463" s="4"/>
      <c r="GG463" s="4"/>
      <c r="GH463" s="4"/>
      <c r="GI463" s="4"/>
      <c r="GJ463" s="4"/>
      <c r="GK463" s="4"/>
      <c r="GL463" s="4"/>
      <c r="GM463" s="4"/>
      <c r="GN463" s="4"/>
      <c r="GO463" s="4"/>
      <c r="GP463" s="4"/>
      <c r="GQ463" s="4"/>
      <c r="GR463" s="4"/>
      <c r="GS463" s="4"/>
      <c r="GT463" s="4"/>
      <c r="GU463" s="4"/>
      <c r="GV463" s="4"/>
      <c r="GW463" s="4"/>
      <c r="GX463" s="4"/>
      <c r="GY463" s="4"/>
      <c r="GZ463" s="4"/>
      <c r="HA463" s="4"/>
      <c r="HB463" s="4"/>
      <c r="HC463" s="4"/>
      <c r="HD463" s="4"/>
      <c r="HE463" s="4"/>
      <c r="HF463" s="4"/>
      <c r="HG463" s="4"/>
      <c r="HH463" s="4"/>
      <c r="HI463" s="4"/>
      <c r="HJ463" s="4"/>
      <c r="HK463" s="4"/>
      <c r="HL463" s="4"/>
      <c r="HM463" s="4"/>
      <c r="HN463" s="4"/>
      <c r="HO463" s="4"/>
      <c r="HP463" s="4"/>
      <c r="HQ463" s="4"/>
      <c r="HR463" s="4"/>
      <c r="HS463" s="4"/>
      <c r="HT463" s="4"/>
    </row>
    <row r="464" spans="11:228" ht="15" customHeight="1">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c r="CG464" s="4"/>
      <c r="CH464" s="4"/>
      <c r="CI464" s="4"/>
      <c r="CJ464" s="4"/>
      <c r="CK464" s="4"/>
      <c r="CL464" s="4"/>
      <c r="CM464" s="4"/>
      <c r="CN464" s="4"/>
      <c r="CO464" s="4"/>
      <c r="CP464" s="4"/>
      <c r="CQ464" s="4"/>
      <c r="CR464" s="4"/>
      <c r="CS464" s="4"/>
      <c r="CT464" s="4"/>
      <c r="CU464" s="4"/>
      <c r="CV464" s="4"/>
      <c r="CW464" s="4"/>
      <c r="CX464" s="4"/>
      <c r="CY464" s="4"/>
      <c r="CZ464" s="4"/>
      <c r="DA464" s="4"/>
      <c r="DB464" s="4"/>
      <c r="DC464" s="4"/>
      <c r="DD464" s="4"/>
      <c r="DE464" s="4"/>
      <c r="DF464" s="4"/>
      <c r="DG464" s="4"/>
      <c r="DH464" s="4"/>
      <c r="DI464" s="4"/>
      <c r="DJ464" s="4"/>
      <c r="DK464" s="4"/>
      <c r="DL464" s="4"/>
      <c r="DM464" s="4"/>
      <c r="DN464" s="4"/>
      <c r="DO464" s="4"/>
      <c r="DP464" s="4"/>
      <c r="DQ464" s="4"/>
      <c r="DR464" s="4"/>
      <c r="DS464" s="4"/>
      <c r="DT464" s="4"/>
      <c r="DU464" s="4"/>
      <c r="DV464" s="4"/>
      <c r="DW464" s="4"/>
      <c r="DX464" s="4"/>
      <c r="DY464" s="4"/>
      <c r="DZ464" s="4"/>
      <c r="EA464" s="4"/>
      <c r="EB464" s="4"/>
      <c r="EC464" s="4"/>
      <c r="ED464" s="4"/>
      <c r="EE464" s="4"/>
      <c r="EF464" s="4"/>
      <c r="EG464" s="4"/>
      <c r="EH464" s="4"/>
      <c r="EI464" s="4"/>
      <c r="EJ464" s="4"/>
      <c r="EK464" s="4"/>
      <c r="EL464" s="4"/>
      <c r="EM464" s="4"/>
      <c r="EN464" s="4"/>
      <c r="EO464" s="4"/>
      <c r="EP464" s="4"/>
      <c r="EQ464" s="4"/>
      <c r="ER464" s="4"/>
      <c r="ES464" s="4"/>
      <c r="ET464" s="4"/>
      <c r="EU464" s="4"/>
      <c r="EV464" s="4"/>
      <c r="EW464" s="4"/>
      <c r="EX464" s="4"/>
      <c r="EY464" s="4"/>
      <c r="EZ464" s="4"/>
      <c r="FA464" s="4"/>
      <c r="FB464" s="4"/>
      <c r="FC464" s="4"/>
      <c r="FD464" s="4"/>
      <c r="FE464" s="4"/>
      <c r="FF464" s="4"/>
      <c r="FG464" s="4"/>
      <c r="FH464" s="4"/>
      <c r="FI464" s="4"/>
      <c r="FJ464" s="4"/>
      <c r="FK464" s="4"/>
      <c r="FL464" s="4"/>
      <c r="FM464" s="4"/>
      <c r="FN464" s="4"/>
      <c r="FO464" s="4"/>
      <c r="FP464" s="4"/>
      <c r="FQ464" s="4"/>
      <c r="FR464" s="4"/>
      <c r="FS464" s="4"/>
      <c r="FT464" s="4"/>
      <c r="FU464" s="4"/>
      <c r="FV464" s="4"/>
      <c r="FW464" s="4"/>
      <c r="FX464" s="4"/>
      <c r="FY464" s="4"/>
      <c r="FZ464" s="4"/>
      <c r="GA464" s="4"/>
      <c r="GB464" s="4"/>
      <c r="GC464" s="4"/>
      <c r="GD464" s="4"/>
      <c r="GE464" s="4"/>
      <c r="GF464" s="4"/>
      <c r="GG464" s="4"/>
      <c r="GH464" s="4"/>
      <c r="GI464" s="4"/>
      <c r="GJ464" s="4"/>
      <c r="GK464" s="4"/>
      <c r="GL464" s="4"/>
      <c r="GM464" s="4"/>
      <c r="GN464" s="4"/>
      <c r="GO464" s="4"/>
      <c r="GP464" s="4"/>
      <c r="GQ464" s="4"/>
      <c r="GR464" s="4"/>
      <c r="GS464" s="4"/>
      <c r="GT464" s="4"/>
      <c r="GU464" s="4"/>
      <c r="GV464" s="4"/>
      <c r="GW464" s="4"/>
      <c r="GX464" s="4"/>
      <c r="GY464" s="4"/>
      <c r="GZ464" s="4"/>
      <c r="HA464" s="4"/>
      <c r="HB464" s="4"/>
      <c r="HC464" s="4"/>
      <c r="HD464" s="4"/>
      <c r="HE464" s="4"/>
      <c r="HF464" s="4"/>
      <c r="HG464" s="4"/>
      <c r="HH464" s="4"/>
      <c r="HI464" s="4"/>
      <c r="HJ464" s="4"/>
      <c r="HK464" s="4"/>
      <c r="HL464" s="4"/>
      <c r="HM464" s="4"/>
      <c r="HN464" s="4"/>
      <c r="HO464" s="4"/>
      <c r="HP464" s="4"/>
      <c r="HQ464" s="4"/>
      <c r="HR464" s="4"/>
      <c r="HS464" s="4"/>
      <c r="HT464" s="4"/>
    </row>
    <row r="465" spans="11:228" ht="15" customHeight="1">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4"/>
      <c r="DD465" s="4"/>
      <c r="DE465" s="4"/>
      <c r="DF465" s="4"/>
      <c r="DG465" s="4"/>
      <c r="DH465" s="4"/>
      <c r="DI465" s="4"/>
      <c r="DJ465" s="4"/>
      <c r="DK465" s="4"/>
      <c r="DL465" s="4"/>
      <c r="DM465" s="4"/>
      <c r="DN465" s="4"/>
      <c r="DO465" s="4"/>
      <c r="DP465" s="4"/>
      <c r="DQ465" s="4"/>
      <c r="DR465" s="4"/>
      <c r="DS465" s="4"/>
      <c r="DT465" s="4"/>
      <c r="DU465" s="4"/>
      <c r="DV465" s="4"/>
      <c r="DW465" s="4"/>
      <c r="DX465" s="4"/>
      <c r="DY465" s="4"/>
      <c r="DZ465" s="4"/>
      <c r="EA465" s="4"/>
      <c r="EB465" s="4"/>
      <c r="EC465" s="4"/>
      <c r="ED465" s="4"/>
      <c r="EE465" s="4"/>
      <c r="EF465" s="4"/>
      <c r="EG465" s="4"/>
      <c r="EH465" s="4"/>
      <c r="EI465" s="4"/>
      <c r="EJ465" s="4"/>
      <c r="EK465" s="4"/>
      <c r="EL465" s="4"/>
      <c r="EM465" s="4"/>
      <c r="EN465" s="4"/>
      <c r="EO465" s="4"/>
      <c r="EP465" s="4"/>
      <c r="EQ465" s="4"/>
      <c r="ER465" s="4"/>
      <c r="ES465" s="4"/>
      <c r="ET465" s="4"/>
      <c r="EU465" s="4"/>
      <c r="EV465" s="4"/>
      <c r="EW465" s="4"/>
      <c r="EX465" s="4"/>
      <c r="EY465" s="4"/>
      <c r="EZ465" s="4"/>
      <c r="FA465" s="4"/>
      <c r="FB465" s="4"/>
      <c r="FC465" s="4"/>
      <c r="FD465" s="4"/>
      <c r="FE465" s="4"/>
      <c r="FF465" s="4"/>
      <c r="FG465" s="4"/>
      <c r="FH465" s="4"/>
      <c r="FI465" s="4"/>
      <c r="FJ465" s="4"/>
      <c r="FK465" s="4"/>
      <c r="FL465" s="4"/>
      <c r="FM465" s="4"/>
      <c r="FN465" s="4"/>
      <c r="FO465" s="4"/>
      <c r="FP465" s="4"/>
      <c r="FQ465" s="4"/>
      <c r="FR465" s="4"/>
      <c r="FS465" s="4"/>
      <c r="FT465" s="4"/>
      <c r="FU465" s="4"/>
      <c r="FV465" s="4"/>
      <c r="FW465" s="4"/>
      <c r="FX465" s="4"/>
      <c r="FY465" s="4"/>
      <c r="FZ465" s="4"/>
      <c r="GA465" s="4"/>
      <c r="GB465" s="4"/>
      <c r="GC465" s="4"/>
      <c r="GD465" s="4"/>
      <c r="GE465" s="4"/>
      <c r="GF465" s="4"/>
      <c r="GG465" s="4"/>
      <c r="GH465" s="4"/>
      <c r="GI465" s="4"/>
      <c r="GJ465" s="4"/>
      <c r="GK465" s="4"/>
      <c r="GL465" s="4"/>
      <c r="GM465" s="4"/>
      <c r="GN465" s="4"/>
      <c r="GO465" s="4"/>
      <c r="GP465" s="4"/>
      <c r="GQ465" s="4"/>
      <c r="GR465" s="4"/>
      <c r="GS465" s="4"/>
      <c r="GT465" s="4"/>
      <c r="GU465" s="4"/>
      <c r="GV465" s="4"/>
      <c r="GW465" s="4"/>
      <c r="GX465" s="4"/>
      <c r="GY465" s="4"/>
      <c r="GZ465" s="4"/>
      <c r="HA465" s="4"/>
      <c r="HB465" s="4"/>
      <c r="HC465" s="4"/>
      <c r="HD465" s="4"/>
      <c r="HE465" s="4"/>
      <c r="HF465" s="4"/>
      <c r="HG465" s="4"/>
      <c r="HH465" s="4"/>
      <c r="HI465" s="4"/>
      <c r="HJ465" s="4"/>
      <c r="HK465" s="4"/>
      <c r="HL465" s="4"/>
      <c r="HM465" s="4"/>
      <c r="HN465" s="4"/>
      <c r="HO465" s="4"/>
      <c r="HP465" s="4"/>
      <c r="HQ465" s="4"/>
      <c r="HR465" s="4"/>
      <c r="HS465" s="4"/>
      <c r="HT465" s="4"/>
    </row>
    <row r="466" spans="11:228" ht="15" customHeight="1">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c r="CG466" s="4"/>
      <c r="CH466" s="4"/>
      <c r="CI466" s="4"/>
      <c r="CJ466" s="4"/>
      <c r="CK466" s="4"/>
      <c r="CL466" s="4"/>
      <c r="CM466" s="4"/>
      <c r="CN466" s="4"/>
      <c r="CO466" s="4"/>
      <c r="CP466" s="4"/>
      <c r="CQ466" s="4"/>
      <c r="CR466" s="4"/>
      <c r="CS466" s="4"/>
      <c r="CT466" s="4"/>
      <c r="CU466" s="4"/>
      <c r="CV466" s="4"/>
      <c r="CW466" s="4"/>
      <c r="CX466" s="4"/>
      <c r="CY466" s="4"/>
      <c r="CZ466" s="4"/>
      <c r="DA466" s="4"/>
      <c r="DB466" s="4"/>
      <c r="DC466" s="4"/>
      <c r="DD466" s="4"/>
      <c r="DE466" s="4"/>
      <c r="DF466" s="4"/>
      <c r="DG466" s="4"/>
      <c r="DH466" s="4"/>
      <c r="DI466" s="4"/>
      <c r="DJ466" s="4"/>
      <c r="DK466" s="4"/>
      <c r="DL466" s="4"/>
      <c r="DM466" s="4"/>
      <c r="DN466" s="4"/>
      <c r="DO466" s="4"/>
      <c r="DP466" s="4"/>
      <c r="DQ466" s="4"/>
      <c r="DR466" s="4"/>
      <c r="DS466" s="4"/>
      <c r="DT466" s="4"/>
      <c r="DU466" s="4"/>
      <c r="DV466" s="4"/>
      <c r="DW466" s="4"/>
      <c r="DX466" s="4"/>
      <c r="DY466" s="4"/>
      <c r="DZ466" s="4"/>
      <c r="EA466" s="4"/>
      <c r="EB466" s="4"/>
      <c r="EC466" s="4"/>
      <c r="ED466" s="4"/>
      <c r="EE466" s="4"/>
      <c r="EF466" s="4"/>
      <c r="EG466" s="4"/>
      <c r="EH466" s="4"/>
      <c r="EI466" s="4"/>
      <c r="EJ466" s="4"/>
      <c r="EK466" s="4"/>
      <c r="EL466" s="4"/>
      <c r="EM466" s="4"/>
      <c r="EN466" s="4"/>
      <c r="EO466" s="4"/>
      <c r="EP466" s="4"/>
      <c r="EQ466" s="4"/>
      <c r="ER466" s="4"/>
      <c r="ES466" s="4"/>
      <c r="ET466" s="4"/>
      <c r="EU466" s="4"/>
      <c r="EV466" s="4"/>
      <c r="EW466" s="4"/>
      <c r="EX466" s="4"/>
      <c r="EY466" s="4"/>
      <c r="EZ466" s="4"/>
      <c r="FA466" s="4"/>
      <c r="FB466" s="4"/>
      <c r="FC466" s="4"/>
      <c r="FD466" s="4"/>
      <c r="FE466" s="4"/>
      <c r="FF466" s="4"/>
      <c r="FG466" s="4"/>
      <c r="FH466" s="4"/>
      <c r="FI466" s="4"/>
      <c r="FJ466" s="4"/>
      <c r="FK466" s="4"/>
      <c r="FL466" s="4"/>
      <c r="FM466" s="4"/>
      <c r="FN466" s="4"/>
      <c r="FO466" s="4"/>
      <c r="FP466" s="4"/>
      <c r="FQ466" s="4"/>
      <c r="FR466" s="4"/>
      <c r="FS466" s="4"/>
      <c r="FT466" s="4"/>
      <c r="FU466" s="4"/>
      <c r="FV466" s="4"/>
      <c r="FW466" s="4"/>
      <c r="FX466" s="4"/>
      <c r="FY466" s="4"/>
      <c r="FZ466" s="4"/>
      <c r="GA466" s="4"/>
      <c r="GB466" s="4"/>
      <c r="GC466" s="4"/>
      <c r="GD466" s="4"/>
      <c r="GE466" s="4"/>
      <c r="GF466" s="4"/>
      <c r="GG466" s="4"/>
      <c r="GH466" s="4"/>
      <c r="GI466" s="4"/>
      <c r="GJ466" s="4"/>
      <c r="GK466" s="4"/>
      <c r="GL466" s="4"/>
      <c r="GM466" s="4"/>
      <c r="GN466" s="4"/>
      <c r="GO466" s="4"/>
      <c r="GP466" s="4"/>
      <c r="GQ466" s="4"/>
      <c r="GR466" s="4"/>
      <c r="GS466" s="4"/>
      <c r="GT466" s="4"/>
      <c r="GU466" s="4"/>
      <c r="GV466" s="4"/>
      <c r="GW466" s="4"/>
      <c r="GX466" s="4"/>
      <c r="GY466" s="4"/>
      <c r="GZ466" s="4"/>
      <c r="HA466" s="4"/>
      <c r="HB466" s="4"/>
      <c r="HC466" s="4"/>
      <c r="HD466" s="4"/>
      <c r="HE466" s="4"/>
      <c r="HF466" s="4"/>
      <c r="HG466" s="4"/>
      <c r="HH466" s="4"/>
      <c r="HI466" s="4"/>
      <c r="HJ466" s="4"/>
      <c r="HK466" s="4"/>
      <c r="HL466" s="4"/>
      <c r="HM466" s="4"/>
      <c r="HN466" s="4"/>
      <c r="HO466" s="4"/>
      <c r="HP466" s="4"/>
      <c r="HQ466" s="4"/>
      <c r="HR466" s="4"/>
      <c r="HS466" s="4"/>
      <c r="HT466" s="4"/>
    </row>
    <row r="467" spans="11:228" ht="15" customHeight="1">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c r="CG467" s="4"/>
      <c r="CH467" s="4"/>
      <c r="CI467" s="4"/>
      <c r="CJ467" s="4"/>
      <c r="CK467" s="4"/>
      <c r="CL467" s="4"/>
      <c r="CM467" s="4"/>
      <c r="CN467" s="4"/>
      <c r="CO467" s="4"/>
      <c r="CP467" s="4"/>
      <c r="CQ467" s="4"/>
      <c r="CR467" s="4"/>
      <c r="CS467" s="4"/>
      <c r="CT467" s="4"/>
      <c r="CU467" s="4"/>
      <c r="CV467" s="4"/>
      <c r="CW467" s="4"/>
      <c r="CX467" s="4"/>
      <c r="CY467" s="4"/>
      <c r="CZ467" s="4"/>
      <c r="DA467" s="4"/>
      <c r="DB467" s="4"/>
      <c r="DC467" s="4"/>
      <c r="DD467" s="4"/>
      <c r="DE467" s="4"/>
      <c r="DF467" s="4"/>
      <c r="DG467" s="4"/>
      <c r="DH467" s="4"/>
      <c r="DI467" s="4"/>
      <c r="DJ467" s="4"/>
      <c r="DK467" s="4"/>
      <c r="DL467" s="4"/>
      <c r="DM467" s="4"/>
      <c r="DN467" s="4"/>
      <c r="DO467" s="4"/>
      <c r="DP467" s="4"/>
      <c r="DQ467" s="4"/>
      <c r="DR467" s="4"/>
      <c r="DS467" s="4"/>
      <c r="DT467" s="4"/>
      <c r="DU467" s="4"/>
      <c r="DV467" s="4"/>
      <c r="DW467" s="4"/>
      <c r="DX467" s="4"/>
      <c r="DY467" s="4"/>
      <c r="DZ467" s="4"/>
      <c r="EA467" s="4"/>
      <c r="EB467" s="4"/>
      <c r="EC467" s="4"/>
      <c r="ED467" s="4"/>
      <c r="EE467" s="4"/>
      <c r="EF467" s="4"/>
      <c r="EG467" s="4"/>
      <c r="EH467" s="4"/>
      <c r="EI467" s="4"/>
      <c r="EJ467" s="4"/>
      <c r="EK467" s="4"/>
      <c r="EL467" s="4"/>
      <c r="EM467" s="4"/>
      <c r="EN467" s="4"/>
      <c r="EO467" s="4"/>
      <c r="EP467" s="4"/>
      <c r="EQ467" s="4"/>
      <c r="ER467" s="4"/>
      <c r="ES467" s="4"/>
      <c r="ET467" s="4"/>
      <c r="EU467" s="4"/>
      <c r="EV467" s="4"/>
      <c r="EW467" s="4"/>
      <c r="EX467" s="4"/>
      <c r="EY467" s="4"/>
      <c r="EZ467" s="4"/>
      <c r="FA467" s="4"/>
      <c r="FB467" s="4"/>
      <c r="FC467" s="4"/>
      <c r="FD467" s="4"/>
      <c r="FE467" s="4"/>
      <c r="FF467" s="4"/>
      <c r="FG467" s="4"/>
      <c r="FH467" s="4"/>
      <c r="FI467" s="4"/>
      <c r="FJ467" s="4"/>
      <c r="FK467" s="4"/>
      <c r="FL467" s="4"/>
      <c r="FM467" s="4"/>
      <c r="FN467" s="4"/>
      <c r="FO467" s="4"/>
      <c r="FP467" s="4"/>
      <c r="FQ467" s="4"/>
      <c r="FR467" s="4"/>
      <c r="FS467" s="4"/>
      <c r="FT467" s="4"/>
      <c r="FU467" s="4"/>
      <c r="FV467" s="4"/>
      <c r="FW467" s="4"/>
      <c r="FX467" s="4"/>
      <c r="FY467" s="4"/>
      <c r="FZ467" s="4"/>
      <c r="GA467" s="4"/>
      <c r="GB467" s="4"/>
      <c r="GC467" s="4"/>
      <c r="GD467" s="4"/>
      <c r="GE467" s="4"/>
      <c r="GF467" s="4"/>
      <c r="GG467" s="4"/>
      <c r="GH467" s="4"/>
      <c r="GI467" s="4"/>
      <c r="GJ467" s="4"/>
      <c r="GK467" s="4"/>
      <c r="GL467" s="4"/>
      <c r="GM467" s="4"/>
      <c r="GN467" s="4"/>
      <c r="GO467" s="4"/>
      <c r="GP467" s="4"/>
      <c r="GQ467" s="4"/>
      <c r="GR467" s="4"/>
      <c r="GS467" s="4"/>
      <c r="GT467" s="4"/>
      <c r="GU467" s="4"/>
      <c r="GV467" s="4"/>
      <c r="GW467" s="4"/>
      <c r="GX467" s="4"/>
      <c r="GY467" s="4"/>
      <c r="GZ467" s="4"/>
      <c r="HA467" s="4"/>
      <c r="HB467" s="4"/>
      <c r="HC467" s="4"/>
      <c r="HD467" s="4"/>
      <c r="HE467" s="4"/>
      <c r="HF467" s="4"/>
      <c r="HG467" s="4"/>
      <c r="HH467" s="4"/>
      <c r="HI467" s="4"/>
      <c r="HJ467" s="4"/>
      <c r="HK467" s="4"/>
      <c r="HL467" s="4"/>
      <c r="HM467" s="4"/>
      <c r="HN467" s="4"/>
      <c r="HO467" s="4"/>
      <c r="HP467" s="4"/>
      <c r="HQ467" s="4"/>
      <c r="HR467" s="4"/>
      <c r="HS467" s="4"/>
      <c r="HT467" s="4"/>
    </row>
    <row r="468" spans="11:228" ht="15" customHeight="1">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4"/>
      <c r="CL468" s="4"/>
      <c r="CM468" s="4"/>
      <c r="CN468" s="4"/>
      <c r="CO468" s="4"/>
      <c r="CP468" s="4"/>
      <c r="CQ468" s="4"/>
      <c r="CR468" s="4"/>
      <c r="CS468" s="4"/>
      <c r="CT468" s="4"/>
      <c r="CU468" s="4"/>
      <c r="CV468" s="4"/>
      <c r="CW468" s="4"/>
      <c r="CX468" s="4"/>
      <c r="CY468" s="4"/>
      <c r="CZ468" s="4"/>
      <c r="DA468" s="4"/>
      <c r="DB468" s="4"/>
      <c r="DC468" s="4"/>
      <c r="DD468" s="4"/>
      <c r="DE468" s="4"/>
      <c r="DF468" s="4"/>
      <c r="DG468" s="4"/>
      <c r="DH468" s="4"/>
      <c r="DI468" s="4"/>
      <c r="DJ468" s="4"/>
      <c r="DK468" s="4"/>
      <c r="DL468" s="4"/>
      <c r="DM468" s="4"/>
      <c r="DN468" s="4"/>
      <c r="DO468" s="4"/>
      <c r="DP468" s="4"/>
      <c r="DQ468" s="4"/>
      <c r="DR468" s="4"/>
      <c r="DS468" s="4"/>
      <c r="DT468" s="4"/>
      <c r="DU468" s="4"/>
      <c r="DV468" s="4"/>
      <c r="DW468" s="4"/>
      <c r="DX468" s="4"/>
      <c r="DY468" s="4"/>
      <c r="DZ468" s="4"/>
      <c r="EA468" s="4"/>
      <c r="EB468" s="4"/>
      <c r="EC468" s="4"/>
      <c r="ED468" s="4"/>
      <c r="EE468" s="4"/>
      <c r="EF468" s="4"/>
      <c r="EG468" s="4"/>
      <c r="EH468" s="4"/>
      <c r="EI468" s="4"/>
      <c r="EJ468" s="4"/>
      <c r="EK468" s="4"/>
      <c r="EL468" s="4"/>
      <c r="EM468" s="4"/>
      <c r="EN468" s="4"/>
      <c r="EO468" s="4"/>
      <c r="EP468" s="4"/>
      <c r="EQ468" s="4"/>
      <c r="ER468" s="4"/>
      <c r="ES468" s="4"/>
      <c r="ET468" s="4"/>
      <c r="EU468" s="4"/>
      <c r="EV468" s="4"/>
      <c r="EW468" s="4"/>
      <c r="EX468" s="4"/>
      <c r="EY468" s="4"/>
      <c r="EZ468" s="4"/>
      <c r="FA468" s="4"/>
      <c r="FB468" s="4"/>
      <c r="FC468" s="4"/>
      <c r="FD468" s="4"/>
      <c r="FE468" s="4"/>
      <c r="FF468" s="4"/>
      <c r="FG468" s="4"/>
      <c r="FH468" s="4"/>
      <c r="FI468" s="4"/>
      <c r="FJ468" s="4"/>
      <c r="FK468" s="4"/>
      <c r="FL468" s="4"/>
      <c r="FM468" s="4"/>
      <c r="FN468" s="4"/>
      <c r="FO468" s="4"/>
      <c r="FP468" s="4"/>
      <c r="FQ468" s="4"/>
      <c r="FR468" s="4"/>
      <c r="FS468" s="4"/>
      <c r="FT468" s="4"/>
      <c r="FU468" s="4"/>
      <c r="FV468" s="4"/>
      <c r="FW468" s="4"/>
      <c r="FX468" s="4"/>
      <c r="FY468" s="4"/>
      <c r="FZ468" s="4"/>
      <c r="GA468" s="4"/>
      <c r="GB468" s="4"/>
      <c r="GC468" s="4"/>
      <c r="GD468" s="4"/>
      <c r="GE468" s="4"/>
      <c r="GF468" s="4"/>
      <c r="GG468" s="4"/>
      <c r="GH468" s="4"/>
      <c r="GI468" s="4"/>
      <c r="GJ468" s="4"/>
      <c r="GK468" s="4"/>
      <c r="GL468" s="4"/>
      <c r="GM468" s="4"/>
      <c r="GN468" s="4"/>
      <c r="GO468" s="4"/>
      <c r="GP468" s="4"/>
      <c r="GQ468" s="4"/>
      <c r="GR468" s="4"/>
      <c r="GS468" s="4"/>
      <c r="GT468" s="4"/>
      <c r="GU468" s="4"/>
      <c r="GV468" s="4"/>
      <c r="GW468" s="4"/>
      <c r="GX468" s="4"/>
      <c r="GY468" s="4"/>
      <c r="GZ468" s="4"/>
      <c r="HA468" s="4"/>
      <c r="HB468" s="4"/>
      <c r="HC468" s="4"/>
      <c r="HD468" s="4"/>
      <c r="HE468" s="4"/>
      <c r="HF468" s="4"/>
      <c r="HG468" s="4"/>
      <c r="HH468" s="4"/>
      <c r="HI468" s="4"/>
      <c r="HJ468" s="4"/>
      <c r="HK468" s="4"/>
      <c r="HL468" s="4"/>
      <c r="HM468" s="4"/>
      <c r="HN468" s="4"/>
      <c r="HO468" s="4"/>
      <c r="HP468" s="4"/>
      <c r="HQ468" s="4"/>
      <c r="HR468" s="4"/>
      <c r="HS468" s="4"/>
      <c r="HT468" s="4"/>
    </row>
    <row r="469" spans="11:228" ht="15" customHeight="1">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c r="CG469" s="4"/>
      <c r="CH469" s="4"/>
      <c r="CI469" s="4"/>
      <c r="CJ469" s="4"/>
      <c r="CK469" s="4"/>
      <c r="CL469" s="4"/>
      <c r="CM469" s="4"/>
      <c r="CN469" s="4"/>
      <c r="CO469" s="4"/>
      <c r="CP469" s="4"/>
      <c r="CQ469" s="4"/>
      <c r="CR469" s="4"/>
      <c r="CS469" s="4"/>
      <c r="CT469" s="4"/>
      <c r="CU469" s="4"/>
      <c r="CV469" s="4"/>
      <c r="CW469" s="4"/>
      <c r="CX469" s="4"/>
      <c r="CY469" s="4"/>
      <c r="CZ469" s="4"/>
      <c r="DA469" s="4"/>
      <c r="DB469" s="4"/>
      <c r="DC469" s="4"/>
      <c r="DD469" s="4"/>
      <c r="DE469" s="4"/>
      <c r="DF469" s="4"/>
      <c r="DG469" s="4"/>
      <c r="DH469" s="4"/>
      <c r="DI469" s="4"/>
      <c r="DJ469" s="4"/>
      <c r="DK469" s="4"/>
      <c r="DL469" s="4"/>
      <c r="DM469" s="4"/>
      <c r="DN469" s="4"/>
      <c r="DO469" s="4"/>
      <c r="DP469" s="4"/>
      <c r="DQ469" s="4"/>
      <c r="DR469" s="4"/>
      <c r="DS469" s="4"/>
      <c r="DT469" s="4"/>
      <c r="DU469" s="4"/>
      <c r="DV469" s="4"/>
      <c r="DW469" s="4"/>
      <c r="DX469" s="4"/>
      <c r="DY469" s="4"/>
      <c r="DZ469" s="4"/>
      <c r="EA469" s="4"/>
      <c r="EB469" s="4"/>
      <c r="EC469" s="4"/>
      <c r="ED469" s="4"/>
      <c r="EE469" s="4"/>
      <c r="EF469" s="4"/>
      <c r="EG469" s="4"/>
      <c r="EH469" s="4"/>
      <c r="EI469" s="4"/>
      <c r="EJ469" s="4"/>
      <c r="EK469" s="4"/>
      <c r="EL469" s="4"/>
      <c r="EM469" s="4"/>
      <c r="EN469" s="4"/>
      <c r="EO469" s="4"/>
      <c r="EP469" s="4"/>
      <c r="EQ469" s="4"/>
      <c r="ER469" s="4"/>
      <c r="ES469" s="4"/>
      <c r="ET469" s="4"/>
      <c r="EU469" s="4"/>
      <c r="EV469" s="4"/>
      <c r="EW469" s="4"/>
      <c r="EX469" s="4"/>
      <c r="EY469" s="4"/>
      <c r="EZ469" s="4"/>
      <c r="FA469" s="4"/>
      <c r="FB469" s="4"/>
      <c r="FC469" s="4"/>
      <c r="FD469" s="4"/>
      <c r="FE469" s="4"/>
      <c r="FF469" s="4"/>
      <c r="FG469" s="4"/>
      <c r="FH469" s="4"/>
      <c r="FI469" s="4"/>
      <c r="FJ469" s="4"/>
      <c r="FK469" s="4"/>
      <c r="FL469" s="4"/>
      <c r="FM469" s="4"/>
      <c r="FN469" s="4"/>
      <c r="FO469" s="4"/>
      <c r="FP469" s="4"/>
      <c r="FQ469" s="4"/>
      <c r="FR469" s="4"/>
      <c r="FS469" s="4"/>
      <c r="FT469" s="4"/>
      <c r="FU469" s="4"/>
      <c r="FV469" s="4"/>
      <c r="FW469" s="4"/>
      <c r="FX469" s="4"/>
      <c r="FY469" s="4"/>
      <c r="FZ469" s="4"/>
      <c r="GA469" s="4"/>
      <c r="GB469" s="4"/>
      <c r="GC469" s="4"/>
      <c r="GD469" s="4"/>
      <c r="GE469" s="4"/>
      <c r="GF469" s="4"/>
      <c r="GG469" s="4"/>
      <c r="GH469" s="4"/>
      <c r="GI469" s="4"/>
      <c r="GJ469" s="4"/>
      <c r="GK469" s="4"/>
      <c r="GL469" s="4"/>
      <c r="GM469" s="4"/>
      <c r="GN469" s="4"/>
      <c r="GO469" s="4"/>
      <c r="GP469" s="4"/>
      <c r="GQ469" s="4"/>
      <c r="GR469" s="4"/>
      <c r="GS469" s="4"/>
      <c r="GT469" s="4"/>
      <c r="GU469" s="4"/>
      <c r="GV469" s="4"/>
      <c r="GW469" s="4"/>
      <c r="GX469" s="4"/>
      <c r="GY469" s="4"/>
      <c r="GZ469" s="4"/>
      <c r="HA469" s="4"/>
      <c r="HB469" s="4"/>
      <c r="HC469" s="4"/>
      <c r="HD469" s="4"/>
      <c r="HE469" s="4"/>
      <c r="HF469" s="4"/>
      <c r="HG469" s="4"/>
      <c r="HH469" s="4"/>
      <c r="HI469" s="4"/>
      <c r="HJ469" s="4"/>
      <c r="HK469" s="4"/>
      <c r="HL469" s="4"/>
      <c r="HM469" s="4"/>
      <c r="HN469" s="4"/>
      <c r="HO469" s="4"/>
      <c r="HP469" s="4"/>
      <c r="HQ469" s="4"/>
      <c r="HR469" s="4"/>
      <c r="HS469" s="4"/>
      <c r="HT469" s="4"/>
    </row>
    <row r="470" spans="11:228" ht="15" customHeight="1">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c r="CG470" s="4"/>
      <c r="CH470" s="4"/>
      <c r="CI470" s="4"/>
      <c r="CJ470" s="4"/>
      <c r="CK470" s="4"/>
      <c r="CL470" s="4"/>
      <c r="CM470" s="4"/>
      <c r="CN470" s="4"/>
      <c r="CO470" s="4"/>
      <c r="CP470" s="4"/>
      <c r="CQ470" s="4"/>
      <c r="CR470" s="4"/>
      <c r="CS470" s="4"/>
      <c r="CT470" s="4"/>
      <c r="CU470" s="4"/>
      <c r="CV470" s="4"/>
      <c r="CW470" s="4"/>
      <c r="CX470" s="4"/>
      <c r="CY470" s="4"/>
      <c r="CZ470" s="4"/>
      <c r="DA470" s="4"/>
      <c r="DB470" s="4"/>
      <c r="DC470" s="4"/>
      <c r="DD470" s="4"/>
      <c r="DE470" s="4"/>
      <c r="DF470" s="4"/>
      <c r="DG470" s="4"/>
      <c r="DH470" s="4"/>
      <c r="DI470" s="4"/>
      <c r="DJ470" s="4"/>
      <c r="DK470" s="4"/>
      <c r="DL470" s="4"/>
      <c r="DM470" s="4"/>
      <c r="DN470" s="4"/>
      <c r="DO470" s="4"/>
      <c r="DP470" s="4"/>
      <c r="DQ470" s="4"/>
      <c r="DR470" s="4"/>
      <c r="DS470" s="4"/>
      <c r="DT470" s="4"/>
      <c r="DU470" s="4"/>
      <c r="DV470" s="4"/>
      <c r="DW470" s="4"/>
      <c r="DX470" s="4"/>
      <c r="DY470" s="4"/>
      <c r="DZ470" s="4"/>
      <c r="EA470" s="4"/>
      <c r="EB470" s="4"/>
      <c r="EC470" s="4"/>
      <c r="ED470" s="4"/>
      <c r="EE470" s="4"/>
      <c r="EF470" s="4"/>
      <c r="EG470" s="4"/>
      <c r="EH470" s="4"/>
      <c r="EI470" s="4"/>
      <c r="EJ470" s="4"/>
      <c r="EK470" s="4"/>
      <c r="EL470" s="4"/>
      <c r="EM470" s="4"/>
      <c r="EN470" s="4"/>
      <c r="EO470" s="4"/>
      <c r="EP470" s="4"/>
      <c r="EQ470" s="4"/>
      <c r="ER470" s="4"/>
      <c r="ES470" s="4"/>
      <c r="ET470" s="4"/>
      <c r="EU470" s="4"/>
      <c r="EV470" s="4"/>
      <c r="EW470" s="4"/>
      <c r="EX470" s="4"/>
      <c r="EY470" s="4"/>
      <c r="EZ470" s="4"/>
      <c r="FA470" s="4"/>
      <c r="FB470" s="4"/>
      <c r="FC470" s="4"/>
      <c r="FD470" s="4"/>
      <c r="FE470" s="4"/>
      <c r="FF470" s="4"/>
      <c r="FG470" s="4"/>
      <c r="FH470" s="4"/>
      <c r="FI470" s="4"/>
      <c r="FJ470" s="4"/>
      <c r="FK470" s="4"/>
      <c r="FL470" s="4"/>
      <c r="FM470" s="4"/>
      <c r="FN470" s="4"/>
      <c r="FO470" s="4"/>
      <c r="FP470" s="4"/>
      <c r="FQ470" s="4"/>
      <c r="FR470" s="4"/>
      <c r="FS470" s="4"/>
      <c r="FT470" s="4"/>
      <c r="FU470" s="4"/>
      <c r="FV470" s="4"/>
      <c r="FW470" s="4"/>
      <c r="FX470" s="4"/>
      <c r="FY470" s="4"/>
      <c r="FZ470" s="4"/>
      <c r="GA470" s="4"/>
      <c r="GB470" s="4"/>
      <c r="GC470" s="4"/>
      <c r="GD470" s="4"/>
      <c r="GE470" s="4"/>
      <c r="GF470" s="4"/>
      <c r="GG470" s="4"/>
      <c r="GH470" s="4"/>
      <c r="GI470" s="4"/>
      <c r="GJ470" s="4"/>
      <c r="GK470" s="4"/>
      <c r="GL470" s="4"/>
      <c r="GM470" s="4"/>
      <c r="GN470" s="4"/>
      <c r="GO470" s="4"/>
      <c r="GP470" s="4"/>
      <c r="GQ470" s="4"/>
      <c r="GR470" s="4"/>
      <c r="GS470" s="4"/>
      <c r="GT470" s="4"/>
      <c r="GU470" s="4"/>
      <c r="GV470" s="4"/>
      <c r="GW470" s="4"/>
      <c r="GX470" s="4"/>
      <c r="GY470" s="4"/>
      <c r="GZ470" s="4"/>
      <c r="HA470" s="4"/>
      <c r="HB470" s="4"/>
      <c r="HC470" s="4"/>
      <c r="HD470" s="4"/>
      <c r="HE470" s="4"/>
      <c r="HF470" s="4"/>
      <c r="HG470" s="4"/>
      <c r="HH470" s="4"/>
      <c r="HI470" s="4"/>
      <c r="HJ470" s="4"/>
      <c r="HK470" s="4"/>
      <c r="HL470" s="4"/>
      <c r="HM470" s="4"/>
      <c r="HN470" s="4"/>
      <c r="HO470" s="4"/>
      <c r="HP470" s="4"/>
      <c r="HQ470" s="4"/>
      <c r="HR470" s="4"/>
      <c r="HS470" s="4"/>
      <c r="HT470" s="4"/>
    </row>
    <row r="471" spans="11:228" ht="15" customHeight="1">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c r="CH471" s="4"/>
      <c r="CI471" s="4"/>
      <c r="CJ471" s="4"/>
      <c r="CK471" s="4"/>
      <c r="CL471" s="4"/>
      <c r="CM471" s="4"/>
      <c r="CN471" s="4"/>
      <c r="CO471" s="4"/>
      <c r="CP471" s="4"/>
      <c r="CQ471" s="4"/>
      <c r="CR471" s="4"/>
      <c r="CS471" s="4"/>
      <c r="CT471" s="4"/>
      <c r="CU471" s="4"/>
      <c r="CV471" s="4"/>
      <c r="CW471" s="4"/>
      <c r="CX471" s="4"/>
      <c r="CY471" s="4"/>
      <c r="CZ471" s="4"/>
      <c r="DA471" s="4"/>
      <c r="DB471" s="4"/>
      <c r="DC471" s="4"/>
      <c r="DD471" s="4"/>
      <c r="DE471" s="4"/>
      <c r="DF471" s="4"/>
      <c r="DG471" s="4"/>
      <c r="DH471" s="4"/>
      <c r="DI471" s="4"/>
      <c r="DJ471" s="4"/>
      <c r="DK471" s="4"/>
      <c r="DL471" s="4"/>
      <c r="DM471" s="4"/>
      <c r="DN471" s="4"/>
      <c r="DO471" s="4"/>
      <c r="DP471" s="4"/>
      <c r="DQ471" s="4"/>
      <c r="DR471" s="4"/>
      <c r="DS471" s="4"/>
      <c r="DT471" s="4"/>
      <c r="DU471" s="4"/>
      <c r="DV471" s="4"/>
      <c r="DW471" s="4"/>
      <c r="DX471" s="4"/>
      <c r="DY471" s="4"/>
      <c r="DZ471" s="4"/>
      <c r="EA471" s="4"/>
      <c r="EB471" s="4"/>
      <c r="EC471" s="4"/>
      <c r="ED471" s="4"/>
      <c r="EE471" s="4"/>
      <c r="EF471" s="4"/>
      <c r="EG471" s="4"/>
      <c r="EH471" s="4"/>
      <c r="EI471" s="4"/>
      <c r="EJ471" s="4"/>
      <c r="EK471" s="4"/>
      <c r="EL471" s="4"/>
      <c r="EM471" s="4"/>
      <c r="EN471" s="4"/>
      <c r="EO471" s="4"/>
      <c r="EP471" s="4"/>
      <c r="EQ471" s="4"/>
      <c r="ER471" s="4"/>
      <c r="ES471" s="4"/>
      <c r="ET471" s="4"/>
      <c r="EU471" s="4"/>
      <c r="EV471" s="4"/>
      <c r="EW471" s="4"/>
      <c r="EX471" s="4"/>
      <c r="EY471" s="4"/>
      <c r="EZ471" s="4"/>
      <c r="FA471" s="4"/>
      <c r="FB471" s="4"/>
      <c r="FC471" s="4"/>
      <c r="FD471" s="4"/>
      <c r="FE471" s="4"/>
      <c r="FF471" s="4"/>
      <c r="FG471" s="4"/>
      <c r="FH471" s="4"/>
      <c r="FI471" s="4"/>
      <c r="FJ471" s="4"/>
      <c r="FK471" s="4"/>
      <c r="FL471" s="4"/>
      <c r="FM471" s="4"/>
      <c r="FN471" s="4"/>
      <c r="FO471" s="4"/>
      <c r="FP471" s="4"/>
      <c r="FQ471" s="4"/>
      <c r="FR471" s="4"/>
      <c r="FS471" s="4"/>
      <c r="FT471" s="4"/>
      <c r="FU471" s="4"/>
      <c r="FV471" s="4"/>
      <c r="FW471" s="4"/>
      <c r="FX471" s="4"/>
      <c r="FY471" s="4"/>
      <c r="FZ471" s="4"/>
      <c r="GA471" s="4"/>
      <c r="GB471" s="4"/>
      <c r="GC471" s="4"/>
      <c r="GD471" s="4"/>
      <c r="GE471" s="4"/>
      <c r="GF471" s="4"/>
      <c r="GG471" s="4"/>
      <c r="GH471" s="4"/>
      <c r="GI471" s="4"/>
      <c r="GJ471" s="4"/>
      <c r="GK471" s="4"/>
      <c r="GL471" s="4"/>
      <c r="GM471" s="4"/>
      <c r="GN471" s="4"/>
      <c r="GO471" s="4"/>
      <c r="GP471" s="4"/>
      <c r="GQ471" s="4"/>
      <c r="GR471" s="4"/>
      <c r="GS471" s="4"/>
      <c r="GT471" s="4"/>
      <c r="GU471" s="4"/>
      <c r="GV471" s="4"/>
      <c r="GW471" s="4"/>
      <c r="GX471" s="4"/>
      <c r="GY471" s="4"/>
      <c r="GZ471" s="4"/>
      <c r="HA471" s="4"/>
      <c r="HB471" s="4"/>
      <c r="HC471" s="4"/>
      <c r="HD471" s="4"/>
      <c r="HE471" s="4"/>
      <c r="HF471" s="4"/>
      <c r="HG471" s="4"/>
      <c r="HH471" s="4"/>
      <c r="HI471" s="4"/>
      <c r="HJ471" s="4"/>
      <c r="HK471" s="4"/>
      <c r="HL471" s="4"/>
      <c r="HM471" s="4"/>
      <c r="HN471" s="4"/>
      <c r="HO471" s="4"/>
      <c r="HP471" s="4"/>
      <c r="HQ471" s="4"/>
      <c r="HR471" s="4"/>
      <c r="HS471" s="4"/>
      <c r="HT471" s="4"/>
    </row>
    <row r="472" spans="11:228" ht="15" customHeight="1">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4"/>
      <c r="DD472" s="4"/>
      <c r="DE472" s="4"/>
      <c r="DF472" s="4"/>
      <c r="DG472" s="4"/>
      <c r="DH472" s="4"/>
      <c r="DI472" s="4"/>
      <c r="DJ472" s="4"/>
      <c r="DK472" s="4"/>
      <c r="DL472" s="4"/>
      <c r="DM472" s="4"/>
      <c r="DN472" s="4"/>
      <c r="DO472" s="4"/>
      <c r="DP472" s="4"/>
      <c r="DQ472" s="4"/>
      <c r="DR472" s="4"/>
      <c r="DS472" s="4"/>
      <c r="DT472" s="4"/>
      <c r="DU472" s="4"/>
      <c r="DV472" s="4"/>
      <c r="DW472" s="4"/>
      <c r="DX472" s="4"/>
      <c r="DY472" s="4"/>
      <c r="DZ472" s="4"/>
      <c r="EA472" s="4"/>
      <c r="EB472" s="4"/>
      <c r="EC472" s="4"/>
      <c r="ED472" s="4"/>
      <c r="EE472" s="4"/>
      <c r="EF472" s="4"/>
      <c r="EG472" s="4"/>
      <c r="EH472" s="4"/>
      <c r="EI472" s="4"/>
      <c r="EJ472" s="4"/>
      <c r="EK472" s="4"/>
      <c r="EL472" s="4"/>
      <c r="EM472" s="4"/>
      <c r="EN472" s="4"/>
      <c r="EO472" s="4"/>
      <c r="EP472" s="4"/>
      <c r="EQ472" s="4"/>
      <c r="ER472" s="4"/>
      <c r="ES472" s="4"/>
      <c r="ET472" s="4"/>
      <c r="EU472" s="4"/>
      <c r="EV472" s="4"/>
      <c r="EW472" s="4"/>
      <c r="EX472" s="4"/>
      <c r="EY472" s="4"/>
      <c r="EZ472" s="4"/>
      <c r="FA472" s="4"/>
      <c r="FB472" s="4"/>
      <c r="FC472" s="4"/>
      <c r="FD472" s="4"/>
      <c r="FE472" s="4"/>
      <c r="FF472" s="4"/>
      <c r="FG472" s="4"/>
      <c r="FH472" s="4"/>
      <c r="FI472" s="4"/>
      <c r="FJ472" s="4"/>
      <c r="FK472" s="4"/>
      <c r="FL472" s="4"/>
      <c r="FM472" s="4"/>
      <c r="FN472" s="4"/>
      <c r="FO472" s="4"/>
      <c r="FP472" s="4"/>
      <c r="FQ472" s="4"/>
      <c r="FR472" s="4"/>
      <c r="FS472" s="4"/>
      <c r="FT472" s="4"/>
      <c r="FU472" s="4"/>
      <c r="FV472" s="4"/>
      <c r="FW472" s="4"/>
      <c r="FX472" s="4"/>
      <c r="FY472" s="4"/>
      <c r="FZ472" s="4"/>
      <c r="GA472" s="4"/>
      <c r="GB472" s="4"/>
      <c r="GC472" s="4"/>
      <c r="GD472" s="4"/>
      <c r="GE472" s="4"/>
      <c r="GF472" s="4"/>
      <c r="GG472" s="4"/>
      <c r="GH472" s="4"/>
      <c r="GI472" s="4"/>
      <c r="GJ472" s="4"/>
      <c r="GK472" s="4"/>
      <c r="GL472" s="4"/>
      <c r="GM472" s="4"/>
      <c r="GN472" s="4"/>
      <c r="GO472" s="4"/>
      <c r="GP472" s="4"/>
      <c r="GQ472" s="4"/>
      <c r="GR472" s="4"/>
      <c r="GS472" s="4"/>
      <c r="GT472" s="4"/>
      <c r="GU472" s="4"/>
      <c r="GV472" s="4"/>
      <c r="GW472" s="4"/>
      <c r="GX472" s="4"/>
      <c r="GY472" s="4"/>
      <c r="GZ472" s="4"/>
      <c r="HA472" s="4"/>
      <c r="HB472" s="4"/>
      <c r="HC472" s="4"/>
      <c r="HD472" s="4"/>
      <c r="HE472" s="4"/>
      <c r="HF472" s="4"/>
      <c r="HG472" s="4"/>
      <c r="HH472" s="4"/>
      <c r="HI472" s="4"/>
      <c r="HJ472" s="4"/>
      <c r="HK472" s="4"/>
      <c r="HL472" s="4"/>
      <c r="HM472" s="4"/>
      <c r="HN472" s="4"/>
      <c r="HO472" s="4"/>
      <c r="HP472" s="4"/>
      <c r="HQ472" s="4"/>
      <c r="HR472" s="4"/>
      <c r="HS472" s="4"/>
      <c r="HT472" s="4"/>
    </row>
    <row r="473" spans="11:228" ht="15" customHeight="1">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4"/>
      <c r="DD473" s="4"/>
      <c r="DE473" s="4"/>
      <c r="DF473" s="4"/>
      <c r="DG473" s="4"/>
      <c r="DH473" s="4"/>
      <c r="DI473" s="4"/>
      <c r="DJ473" s="4"/>
      <c r="DK473" s="4"/>
      <c r="DL473" s="4"/>
      <c r="DM473" s="4"/>
      <c r="DN473" s="4"/>
      <c r="DO473" s="4"/>
      <c r="DP473" s="4"/>
      <c r="DQ473" s="4"/>
      <c r="DR473" s="4"/>
      <c r="DS473" s="4"/>
      <c r="DT473" s="4"/>
      <c r="DU473" s="4"/>
      <c r="DV473" s="4"/>
      <c r="DW473" s="4"/>
      <c r="DX473" s="4"/>
      <c r="DY473" s="4"/>
      <c r="DZ473" s="4"/>
      <c r="EA473" s="4"/>
      <c r="EB473" s="4"/>
      <c r="EC473" s="4"/>
      <c r="ED473" s="4"/>
      <c r="EE473" s="4"/>
      <c r="EF473" s="4"/>
      <c r="EG473" s="4"/>
      <c r="EH473" s="4"/>
      <c r="EI473" s="4"/>
      <c r="EJ473" s="4"/>
      <c r="EK473" s="4"/>
      <c r="EL473" s="4"/>
      <c r="EM473" s="4"/>
      <c r="EN473" s="4"/>
      <c r="EO473" s="4"/>
      <c r="EP473" s="4"/>
      <c r="EQ473" s="4"/>
      <c r="ER473" s="4"/>
      <c r="ES473" s="4"/>
      <c r="ET473" s="4"/>
      <c r="EU473" s="4"/>
      <c r="EV473" s="4"/>
      <c r="EW473" s="4"/>
      <c r="EX473" s="4"/>
      <c r="EY473" s="4"/>
      <c r="EZ473" s="4"/>
      <c r="FA473" s="4"/>
      <c r="FB473" s="4"/>
      <c r="FC473" s="4"/>
      <c r="FD473" s="4"/>
      <c r="FE473" s="4"/>
      <c r="FF473" s="4"/>
      <c r="FG473" s="4"/>
      <c r="FH473" s="4"/>
      <c r="FI473" s="4"/>
      <c r="FJ473" s="4"/>
      <c r="FK473" s="4"/>
      <c r="FL473" s="4"/>
      <c r="FM473" s="4"/>
      <c r="FN473" s="4"/>
      <c r="FO473" s="4"/>
      <c r="FP473" s="4"/>
      <c r="FQ473" s="4"/>
      <c r="FR473" s="4"/>
      <c r="FS473" s="4"/>
      <c r="FT473" s="4"/>
      <c r="FU473" s="4"/>
      <c r="FV473" s="4"/>
      <c r="FW473" s="4"/>
      <c r="FX473" s="4"/>
      <c r="FY473" s="4"/>
      <c r="FZ473" s="4"/>
      <c r="GA473" s="4"/>
      <c r="GB473" s="4"/>
      <c r="GC473" s="4"/>
      <c r="GD473" s="4"/>
      <c r="GE473" s="4"/>
      <c r="GF473" s="4"/>
      <c r="GG473" s="4"/>
      <c r="GH473" s="4"/>
      <c r="GI473" s="4"/>
      <c r="GJ473" s="4"/>
      <c r="GK473" s="4"/>
      <c r="GL473" s="4"/>
      <c r="GM473" s="4"/>
      <c r="GN473" s="4"/>
      <c r="GO473" s="4"/>
      <c r="GP473" s="4"/>
      <c r="GQ473" s="4"/>
      <c r="GR473" s="4"/>
      <c r="GS473" s="4"/>
      <c r="GT473" s="4"/>
      <c r="GU473" s="4"/>
      <c r="GV473" s="4"/>
      <c r="GW473" s="4"/>
      <c r="GX473" s="4"/>
      <c r="GY473" s="4"/>
      <c r="GZ473" s="4"/>
      <c r="HA473" s="4"/>
      <c r="HB473" s="4"/>
      <c r="HC473" s="4"/>
      <c r="HD473" s="4"/>
      <c r="HE473" s="4"/>
      <c r="HF473" s="4"/>
      <c r="HG473" s="4"/>
      <c r="HH473" s="4"/>
      <c r="HI473" s="4"/>
      <c r="HJ473" s="4"/>
      <c r="HK473" s="4"/>
      <c r="HL473" s="4"/>
      <c r="HM473" s="4"/>
      <c r="HN473" s="4"/>
      <c r="HO473" s="4"/>
      <c r="HP473" s="4"/>
      <c r="HQ473" s="4"/>
      <c r="HR473" s="4"/>
      <c r="HS473" s="4"/>
      <c r="HT473" s="4"/>
    </row>
    <row r="474" spans="11:228" ht="15" customHeight="1">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c r="CG474" s="4"/>
      <c r="CH474" s="4"/>
      <c r="CI474" s="4"/>
      <c r="CJ474" s="4"/>
      <c r="CK474" s="4"/>
      <c r="CL474" s="4"/>
      <c r="CM474" s="4"/>
      <c r="CN474" s="4"/>
      <c r="CO474" s="4"/>
      <c r="CP474" s="4"/>
      <c r="CQ474" s="4"/>
      <c r="CR474" s="4"/>
      <c r="CS474" s="4"/>
      <c r="CT474" s="4"/>
      <c r="CU474" s="4"/>
      <c r="CV474" s="4"/>
      <c r="CW474" s="4"/>
      <c r="CX474" s="4"/>
      <c r="CY474" s="4"/>
      <c r="CZ474" s="4"/>
      <c r="DA474" s="4"/>
      <c r="DB474" s="4"/>
      <c r="DC474" s="4"/>
      <c r="DD474" s="4"/>
      <c r="DE474" s="4"/>
      <c r="DF474" s="4"/>
      <c r="DG474" s="4"/>
      <c r="DH474" s="4"/>
      <c r="DI474" s="4"/>
      <c r="DJ474" s="4"/>
      <c r="DK474" s="4"/>
      <c r="DL474" s="4"/>
      <c r="DM474" s="4"/>
      <c r="DN474" s="4"/>
      <c r="DO474" s="4"/>
      <c r="DP474" s="4"/>
      <c r="DQ474" s="4"/>
      <c r="DR474" s="4"/>
      <c r="DS474" s="4"/>
      <c r="DT474" s="4"/>
      <c r="DU474" s="4"/>
      <c r="DV474" s="4"/>
      <c r="DW474" s="4"/>
      <c r="DX474" s="4"/>
      <c r="DY474" s="4"/>
      <c r="DZ474" s="4"/>
      <c r="EA474" s="4"/>
      <c r="EB474" s="4"/>
      <c r="EC474" s="4"/>
      <c r="ED474" s="4"/>
      <c r="EE474" s="4"/>
      <c r="EF474" s="4"/>
      <c r="EG474" s="4"/>
      <c r="EH474" s="4"/>
      <c r="EI474" s="4"/>
      <c r="EJ474" s="4"/>
      <c r="EK474" s="4"/>
      <c r="EL474" s="4"/>
      <c r="EM474" s="4"/>
      <c r="EN474" s="4"/>
      <c r="EO474" s="4"/>
      <c r="EP474" s="4"/>
      <c r="EQ474" s="4"/>
      <c r="ER474" s="4"/>
      <c r="ES474" s="4"/>
      <c r="ET474" s="4"/>
      <c r="EU474" s="4"/>
      <c r="EV474" s="4"/>
      <c r="EW474" s="4"/>
      <c r="EX474" s="4"/>
      <c r="EY474" s="4"/>
      <c r="EZ474" s="4"/>
      <c r="FA474" s="4"/>
      <c r="FB474" s="4"/>
      <c r="FC474" s="4"/>
      <c r="FD474" s="4"/>
      <c r="FE474" s="4"/>
      <c r="FF474" s="4"/>
      <c r="FG474" s="4"/>
      <c r="FH474" s="4"/>
      <c r="FI474" s="4"/>
      <c r="FJ474" s="4"/>
      <c r="FK474" s="4"/>
      <c r="FL474" s="4"/>
      <c r="FM474" s="4"/>
      <c r="FN474" s="4"/>
      <c r="FO474" s="4"/>
      <c r="FP474" s="4"/>
      <c r="FQ474" s="4"/>
      <c r="FR474" s="4"/>
      <c r="FS474" s="4"/>
      <c r="FT474" s="4"/>
      <c r="FU474" s="4"/>
      <c r="FV474" s="4"/>
      <c r="FW474" s="4"/>
      <c r="FX474" s="4"/>
      <c r="FY474" s="4"/>
      <c r="FZ474" s="4"/>
      <c r="GA474" s="4"/>
      <c r="GB474" s="4"/>
      <c r="GC474" s="4"/>
      <c r="GD474" s="4"/>
      <c r="GE474" s="4"/>
      <c r="GF474" s="4"/>
      <c r="GG474" s="4"/>
      <c r="GH474" s="4"/>
      <c r="GI474" s="4"/>
      <c r="GJ474" s="4"/>
      <c r="GK474" s="4"/>
      <c r="GL474" s="4"/>
      <c r="GM474" s="4"/>
      <c r="GN474" s="4"/>
      <c r="GO474" s="4"/>
      <c r="GP474" s="4"/>
      <c r="GQ474" s="4"/>
      <c r="GR474" s="4"/>
      <c r="GS474" s="4"/>
      <c r="GT474" s="4"/>
      <c r="GU474" s="4"/>
      <c r="GV474" s="4"/>
      <c r="GW474" s="4"/>
      <c r="GX474" s="4"/>
      <c r="GY474" s="4"/>
      <c r="GZ474" s="4"/>
      <c r="HA474" s="4"/>
      <c r="HB474" s="4"/>
      <c r="HC474" s="4"/>
      <c r="HD474" s="4"/>
      <c r="HE474" s="4"/>
      <c r="HF474" s="4"/>
      <c r="HG474" s="4"/>
      <c r="HH474" s="4"/>
      <c r="HI474" s="4"/>
      <c r="HJ474" s="4"/>
      <c r="HK474" s="4"/>
      <c r="HL474" s="4"/>
      <c r="HM474" s="4"/>
      <c r="HN474" s="4"/>
      <c r="HO474" s="4"/>
      <c r="HP474" s="4"/>
      <c r="HQ474" s="4"/>
      <c r="HR474" s="4"/>
      <c r="HS474" s="4"/>
      <c r="HT474" s="4"/>
    </row>
    <row r="475" spans="11:228" ht="15" customHeight="1">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c r="CG475" s="4"/>
      <c r="CH475" s="4"/>
      <c r="CI475" s="4"/>
      <c r="CJ475" s="4"/>
      <c r="CK475" s="4"/>
      <c r="CL475" s="4"/>
      <c r="CM475" s="4"/>
      <c r="CN475" s="4"/>
      <c r="CO475" s="4"/>
      <c r="CP475" s="4"/>
      <c r="CQ475" s="4"/>
      <c r="CR475" s="4"/>
      <c r="CS475" s="4"/>
      <c r="CT475" s="4"/>
      <c r="CU475" s="4"/>
      <c r="CV475" s="4"/>
      <c r="CW475" s="4"/>
      <c r="CX475" s="4"/>
      <c r="CY475" s="4"/>
      <c r="CZ475" s="4"/>
      <c r="DA475" s="4"/>
      <c r="DB475" s="4"/>
      <c r="DC475" s="4"/>
      <c r="DD475" s="4"/>
      <c r="DE475" s="4"/>
      <c r="DF475" s="4"/>
      <c r="DG475" s="4"/>
      <c r="DH475" s="4"/>
      <c r="DI475" s="4"/>
      <c r="DJ475" s="4"/>
      <c r="DK475" s="4"/>
      <c r="DL475" s="4"/>
      <c r="DM475" s="4"/>
      <c r="DN475" s="4"/>
      <c r="DO475" s="4"/>
      <c r="DP475" s="4"/>
      <c r="DQ475" s="4"/>
      <c r="DR475" s="4"/>
      <c r="DS475" s="4"/>
      <c r="DT475" s="4"/>
      <c r="DU475" s="4"/>
      <c r="DV475" s="4"/>
      <c r="DW475" s="4"/>
      <c r="DX475" s="4"/>
      <c r="DY475" s="4"/>
      <c r="DZ475" s="4"/>
      <c r="EA475" s="4"/>
      <c r="EB475" s="4"/>
      <c r="EC475" s="4"/>
      <c r="ED475" s="4"/>
      <c r="EE475" s="4"/>
      <c r="EF475" s="4"/>
      <c r="EG475" s="4"/>
      <c r="EH475" s="4"/>
      <c r="EI475" s="4"/>
      <c r="EJ475" s="4"/>
      <c r="EK475" s="4"/>
      <c r="EL475" s="4"/>
      <c r="EM475" s="4"/>
      <c r="EN475" s="4"/>
      <c r="EO475" s="4"/>
      <c r="EP475" s="4"/>
      <c r="EQ475" s="4"/>
      <c r="ER475" s="4"/>
      <c r="ES475" s="4"/>
      <c r="ET475" s="4"/>
      <c r="EU475" s="4"/>
      <c r="EV475" s="4"/>
      <c r="EW475" s="4"/>
      <c r="EX475" s="4"/>
      <c r="EY475" s="4"/>
      <c r="EZ475" s="4"/>
      <c r="FA475" s="4"/>
      <c r="FB475" s="4"/>
      <c r="FC475" s="4"/>
      <c r="FD475" s="4"/>
      <c r="FE475" s="4"/>
      <c r="FF475" s="4"/>
      <c r="FG475" s="4"/>
      <c r="FH475" s="4"/>
      <c r="FI475" s="4"/>
      <c r="FJ475" s="4"/>
      <c r="FK475" s="4"/>
      <c r="FL475" s="4"/>
      <c r="FM475" s="4"/>
      <c r="FN475" s="4"/>
      <c r="FO475" s="4"/>
      <c r="FP475" s="4"/>
      <c r="FQ475" s="4"/>
      <c r="FR475" s="4"/>
      <c r="FS475" s="4"/>
      <c r="FT475" s="4"/>
      <c r="FU475" s="4"/>
      <c r="FV475" s="4"/>
      <c r="FW475" s="4"/>
      <c r="FX475" s="4"/>
      <c r="FY475" s="4"/>
      <c r="FZ475" s="4"/>
      <c r="GA475" s="4"/>
      <c r="GB475" s="4"/>
      <c r="GC475" s="4"/>
      <c r="GD475" s="4"/>
      <c r="GE475" s="4"/>
      <c r="GF475" s="4"/>
      <c r="GG475" s="4"/>
      <c r="GH475" s="4"/>
      <c r="GI475" s="4"/>
      <c r="GJ475" s="4"/>
      <c r="GK475" s="4"/>
      <c r="GL475" s="4"/>
      <c r="GM475" s="4"/>
      <c r="GN475" s="4"/>
      <c r="GO475" s="4"/>
      <c r="GP475" s="4"/>
      <c r="GQ475" s="4"/>
      <c r="GR475" s="4"/>
      <c r="GS475" s="4"/>
      <c r="GT475" s="4"/>
      <c r="GU475" s="4"/>
      <c r="GV475" s="4"/>
      <c r="GW475" s="4"/>
      <c r="GX475" s="4"/>
      <c r="GY475" s="4"/>
      <c r="GZ475" s="4"/>
      <c r="HA475" s="4"/>
      <c r="HB475" s="4"/>
      <c r="HC475" s="4"/>
      <c r="HD475" s="4"/>
      <c r="HE475" s="4"/>
      <c r="HF475" s="4"/>
      <c r="HG475" s="4"/>
      <c r="HH475" s="4"/>
      <c r="HI475" s="4"/>
      <c r="HJ475" s="4"/>
      <c r="HK475" s="4"/>
      <c r="HL475" s="4"/>
      <c r="HM475" s="4"/>
      <c r="HN475" s="4"/>
      <c r="HO475" s="4"/>
      <c r="HP475" s="4"/>
      <c r="HQ475" s="4"/>
      <c r="HR475" s="4"/>
      <c r="HS475" s="4"/>
      <c r="HT475" s="4"/>
    </row>
    <row r="476" spans="11:228" ht="15" customHeight="1">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c r="CG476" s="4"/>
      <c r="CH476" s="4"/>
      <c r="CI476" s="4"/>
      <c r="CJ476" s="4"/>
      <c r="CK476" s="4"/>
      <c r="CL476" s="4"/>
      <c r="CM476" s="4"/>
      <c r="CN476" s="4"/>
      <c r="CO476" s="4"/>
      <c r="CP476" s="4"/>
      <c r="CQ476" s="4"/>
      <c r="CR476" s="4"/>
      <c r="CS476" s="4"/>
      <c r="CT476" s="4"/>
      <c r="CU476" s="4"/>
      <c r="CV476" s="4"/>
      <c r="CW476" s="4"/>
      <c r="CX476" s="4"/>
      <c r="CY476" s="4"/>
      <c r="CZ476" s="4"/>
      <c r="DA476" s="4"/>
      <c r="DB476" s="4"/>
      <c r="DC476" s="4"/>
      <c r="DD476" s="4"/>
      <c r="DE476" s="4"/>
      <c r="DF476" s="4"/>
      <c r="DG476" s="4"/>
      <c r="DH476" s="4"/>
      <c r="DI476" s="4"/>
      <c r="DJ476" s="4"/>
      <c r="DK476" s="4"/>
      <c r="DL476" s="4"/>
      <c r="DM476" s="4"/>
      <c r="DN476" s="4"/>
      <c r="DO476" s="4"/>
      <c r="DP476" s="4"/>
      <c r="DQ476" s="4"/>
      <c r="DR476" s="4"/>
      <c r="DS476" s="4"/>
      <c r="DT476" s="4"/>
      <c r="DU476" s="4"/>
      <c r="DV476" s="4"/>
      <c r="DW476" s="4"/>
      <c r="DX476" s="4"/>
      <c r="DY476" s="4"/>
      <c r="DZ476" s="4"/>
      <c r="EA476" s="4"/>
      <c r="EB476" s="4"/>
      <c r="EC476" s="4"/>
      <c r="ED476" s="4"/>
      <c r="EE476" s="4"/>
      <c r="EF476" s="4"/>
      <c r="EG476" s="4"/>
      <c r="EH476" s="4"/>
      <c r="EI476" s="4"/>
      <c r="EJ476" s="4"/>
      <c r="EK476" s="4"/>
      <c r="EL476" s="4"/>
      <c r="EM476" s="4"/>
      <c r="EN476" s="4"/>
      <c r="EO476" s="4"/>
      <c r="EP476" s="4"/>
      <c r="EQ476" s="4"/>
      <c r="ER476" s="4"/>
      <c r="ES476" s="4"/>
      <c r="ET476" s="4"/>
      <c r="EU476" s="4"/>
      <c r="EV476" s="4"/>
      <c r="EW476" s="4"/>
      <c r="EX476" s="4"/>
      <c r="EY476" s="4"/>
      <c r="EZ476" s="4"/>
      <c r="FA476" s="4"/>
      <c r="FB476" s="4"/>
      <c r="FC476" s="4"/>
      <c r="FD476" s="4"/>
      <c r="FE476" s="4"/>
      <c r="FF476" s="4"/>
      <c r="FG476" s="4"/>
      <c r="FH476" s="4"/>
      <c r="FI476" s="4"/>
      <c r="FJ476" s="4"/>
      <c r="FK476" s="4"/>
      <c r="FL476" s="4"/>
      <c r="FM476" s="4"/>
      <c r="FN476" s="4"/>
      <c r="FO476" s="4"/>
      <c r="FP476" s="4"/>
      <c r="FQ476" s="4"/>
      <c r="FR476" s="4"/>
      <c r="FS476" s="4"/>
      <c r="FT476" s="4"/>
      <c r="FU476" s="4"/>
      <c r="FV476" s="4"/>
      <c r="FW476" s="4"/>
      <c r="FX476" s="4"/>
      <c r="FY476" s="4"/>
      <c r="FZ476" s="4"/>
      <c r="GA476" s="4"/>
      <c r="GB476" s="4"/>
      <c r="GC476" s="4"/>
      <c r="GD476" s="4"/>
      <c r="GE476" s="4"/>
      <c r="GF476" s="4"/>
      <c r="GG476" s="4"/>
      <c r="GH476" s="4"/>
      <c r="GI476" s="4"/>
      <c r="GJ476" s="4"/>
      <c r="GK476" s="4"/>
      <c r="GL476" s="4"/>
      <c r="GM476" s="4"/>
      <c r="GN476" s="4"/>
      <c r="GO476" s="4"/>
      <c r="GP476" s="4"/>
      <c r="GQ476" s="4"/>
      <c r="GR476" s="4"/>
      <c r="GS476" s="4"/>
      <c r="GT476" s="4"/>
      <c r="GU476" s="4"/>
      <c r="GV476" s="4"/>
      <c r="GW476" s="4"/>
      <c r="GX476" s="4"/>
      <c r="GY476" s="4"/>
      <c r="GZ476" s="4"/>
      <c r="HA476" s="4"/>
      <c r="HB476" s="4"/>
      <c r="HC476" s="4"/>
      <c r="HD476" s="4"/>
      <c r="HE476" s="4"/>
      <c r="HF476" s="4"/>
      <c r="HG476" s="4"/>
      <c r="HH476" s="4"/>
      <c r="HI476" s="4"/>
      <c r="HJ476" s="4"/>
      <c r="HK476" s="4"/>
      <c r="HL476" s="4"/>
      <c r="HM476" s="4"/>
      <c r="HN476" s="4"/>
      <c r="HO476" s="4"/>
      <c r="HP476" s="4"/>
      <c r="HQ476" s="4"/>
      <c r="HR476" s="4"/>
      <c r="HS476" s="4"/>
      <c r="HT476" s="4"/>
    </row>
    <row r="477" spans="11:228" ht="15" customHeight="1">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c r="CG477" s="4"/>
      <c r="CH477" s="4"/>
      <c r="CI477" s="4"/>
      <c r="CJ477" s="4"/>
      <c r="CK477" s="4"/>
      <c r="CL477" s="4"/>
      <c r="CM477" s="4"/>
      <c r="CN477" s="4"/>
      <c r="CO477" s="4"/>
      <c r="CP477" s="4"/>
      <c r="CQ477" s="4"/>
      <c r="CR477" s="4"/>
      <c r="CS477" s="4"/>
      <c r="CT477" s="4"/>
      <c r="CU477" s="4"/>
      <c r="CV477" s="4"/>
      <c r="CW477" s="4"/>
      <c r="CX477" s="4"/>
      <c r="CY477" s="4"/>
      <c r="CZ477" s="4"/>
      <c r="DA477" s="4"/>
      <c r="DB477" s="4"/>
      <c r="DC477" s="4"/>
      <c r="DD477" s="4"/>
      <c r="DE477" s="4"/>
      <c r="DF477" s="4"/>
      <c r="DG477" s="4"/>
      <c r="DH477" s="4"/>
      <c r="DI477" s="4"/>
      <c r="DJ477" s="4"/>
      <c r="DK477" s="4"/>
      <c r="DL477" s="4"/>
      <c r="DM477" s="4"/>
      <c r="DN477" s="4"/>
      <c r="DO477" s="4"/>
      <c r="DP477" s="4"/>
      <c r="DQ477" s="4"/>
      <c r="DR477" s="4"/>
      <c r="DS477" s="4"/>
      <c r="DT477" s="4"/>
      <c r="DU477" s="4"/>
      <c r="DV477" s="4"/>
      <c r="DW477" s="4"/>
      <c r="DX477" s="4"/>
      <c r="DY477" s="4"/>
      <c r="DZ477" s="4"/>
      <c r="EA477" s="4"/>
      <c r="EB477" s="4"/>
      <c r="EC477" s="4"/>
      <c r="ED477" s="4"/>
      <c r="EE477" s="4"/>
      <c r="EF477" s="4"/>
      <c r="EG477" s="4"/>
      <c r="EH477" s="4"/>
      <c r="EI477" s="4"/>
      <c r="EJ477" s="4"/>
      <c r="EK477" s="4"/>
      <c r="EL477" s="4"/>
      <c r="EM477" s="4"/>
      <c r="EN477" s="4"/>
      <c r="EO477" s="4"/>
      <c r="EP477" s="4"/>
      <c r="EQ477" s="4"/>
      <c r="ER477" s="4"/>
      <c r="ES477" s="4"/>
      <c r="ET477" s="4"/>
      <c r="EU477" s="4"/>
      <c r="EV477" s="4"/>
      <c r="EW477" s="4"/>
      <c r="EX477" s="4"/>
      <c r="EY477" s="4"/>
      <c r="EZ477" s="4"/>
      <c r="FA477" s="4"/>
      <c r="FB477" s="4"/>
      <c r="FC477" s="4"/>
      <c r="FD477" s="4"/>
      <c r="FE477" s="4"/>
      <c r="FF477" s="4"/>
      <c r="FG477" s="4"/>
      <c r="FH477" s="4"/>
      <c r="FI477" s="4"/>
      <c r="FJ477" s="4"/>
      <c r="FK477" s="4"/>
      <c r="FL477" s="4"/>
      <c r="FM477" s="4"/>
      <c r="FN477" s="4"/>
      <c r="FO477" s="4"/>
      <c r="FP477" s="4"/>
      <c r="FQ477" s="4"/>
      <c r="FR477" s="4"/>
      <c r="FS477" s="4"/>
      <c r="FT477" s="4"/>
      <c r="FU477" s="4"/>
      <c r="FV477" s="4"/>
      <c r="FW477" s="4"/>
      <c r="FX477" s="4"/>
      <c r="FY477" s="4"/>
      <c r="FZ477" s="4"/>
      <c r="GA477" s="4"/>
      <c r="GB477" s="4"/>
      <c r="GC477" s="4"/>
      <c r="GD477" s="4"/>
      <c r="GE477" s="4"/>
      <c r="GF477" s="4"/>
      <c r="GG477" s="4"/>
      <c r="GH477" s="4"/>
      <c r="GI477" s="4"/>
      <c r="GJ477" s="4"/>
      <c r="GK477" s="4"/>
      <c r="GL477" s="4"/>
      <c r="GM477" s="4"/>
      <c r="GN477" s="4"/>
      <c r="GO477" s="4"/>
      <c r="GP477" s="4"/>
      <c r="GQ477" s="4"/>
      <c r="GR477" s="4"/>
      <c r="GS477" s="4"/>
      <c r="GT477" s="4"/>
      <c r="GU477" s="4"/>
      <c r="GV477" s="4"/>
      <c r="GW477" s="4"/>
      <c r="GX477" s="4"/>
      <c r="GY477" s="4"/>
      <c r="GZ477" s="4"/>
      <c r="HA477" s="4"/>
      <c r="HB477" s="4"/>
      <c r="HC477" s="4"/>
      <c r="HD477" s="4"/>
      <c r="HE477" s="4"/>
      <c r="HF477" s="4"/>
      <c r="HG477" s="4"/>
      <c r="HH477" s="4"/>
      <c r="HI477" s="4"/>
      <c r="HJ477" s="4"/>
      <c r="HK477" s="4"/>
      <c r="HL477" s="4"/>
      <c r="HM477" s="4"/>
      <c r="HN477" s="4"/>
      <c r="HO477" s="4"/>
      <c r="HP477" s="4"/>
      <c r="HQ477" s="4"/>
      <c r="HR477" s="4"/>
      <c r="HS477" s="4"/>
      <c r="HT477" s="4"/>
    </row>
    <row r="478" spans="11:228" ht="15" customHeight="1">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c r="CG478" s="4"/>
      <c r="CH478" s="4"/>
      <c r="CI478" s="4"/>
      <c r="CJ478" s="4"/>
      <c r="CK478" s="4"/>
      <c r="CL478" s="4"/>
      <c r="CM478" s="4"/>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4"/>
      <c r="DL478" s="4"/>
      <c r="DM478" s="4"/>
      <c r="DN478" s="4"/>
      <c r="DO478" s="4"/>
      <c r="DP478" s="4"/>
      <c r="DQ478" s="4"/>
      <c r="DR478" s="4"/>
      <c r="DS478" s="4"/>
      <c r="DT478" s="4"/>
      <c r="DU478" s="4"/>
      <c r="DV478" s="4"/>
      <c r="DW478" s="4"/>
      <c r="DX478" s="4"/>
      <c r="DY478" s="4"/>
      <c r="DZ478" s="4"/>
      <c r="EA478" s="4"/>
      <c r="EB478" s="4"/>
      <c r="EC478" s="4"/>
      <c r="ED478" s="4"/>
      <c r="EE478" s="4"/>
      <c r="EF478" s="4"/>
      <c r="EG478" s="4"/>
      <c r="EH478" s="4"/>
      <c r="EI478" s="4"/>
      <c r="EJ478" s="4"/>
      <c r="EK478" s="4"/>
      <c r="EL478" s="4"/>
      <c r="EM478" s="4"/>
      <c r="EN478" s="4"/>
      <c r="EO478" s="4"/>
      <c r="EP478" s="4"/>
      <c r="EQ478" s="4"/>
      <c r="ER478" s="4"/>
      <c r="ES478" s="4"/>
      <c r="ET478" s="4"/>
      <c r="EU478" s="4"/>
      <c r="EV478" s="4"/>
      <c r="EW478" s="4"/>
      <c r="EX478" s="4"/>
      <c r="EY478" s="4"/>
      <c r="EZ478" s="4"/>
      <c r="FA478" s="4"/>
      <c r="FB478" s="4"/>
      <c r="FC478" s="4"/>
      <c r="FD478" s="4"/>
      <c r="FE478" s="4"/>
      <c r="FF478" s="4"/>
      <c r="FG478" s="4"/>
      <c r="FH478" s="4"/>
      <c r="FI478" s="4"/>
      <c r="FJ478" s="4"/>
      <c r="FK478" s="4"/>
      <c r="FL478" s="4"/>
      <c r="FM478" s="4"/>
      <c r="FN478" s="4"/>
      <c r="FO478" s="4"/>
      <c r="FP478" s="4"/>
      <c r="FQ478" s="4"/>
      <c r="FR478" s="4"/>
      <c r="FS478" s="4"/>
      <c r="FT478" s="4"/>
      <c r="FU478" s="4"/>
      <c r="FV478" s="4"/>
      <c r="FW478" s="4"/>
      <c r="FX478" s="4"/>
      <c r="FY478" s="4"/>
      <c r="FZ478" s="4"/>
      <c r="GA478" s="4"/>
      <c r="GB478" s="4"/>
      <c r="GC478" s="4"/>
      <c r="GD478" s="4"/>
      <c r="GE478" s="4"/>
      <c r="GF478" s="4"/>
      <c r="GG478" s="4"/>
      <c r="GH478" s="4"/>
      <c r="GI478" s="4"/>
      <c r="GJ478" s="4"/>
      <c r="GK478" s="4"/>
      <c r="GL478" s="4"/>
      <c r="GM478" s="4"/>
      <c r="GN478" s="4"/>
      <c r="GO478" s="4"/>
      <c r="GP478" s="4"/>
      <c r="GQ478" s="4"/>
      <c r="GR478" s="4"/>
      <c r="GS478" s="4"/>
      <c r="GT478" s="4"/>
      <c r="GU478" s="4"/>
      <c r="GV478" s="4"/>
      <c r="GW478" s="4"/>
      <c r="GX478" s="4"/>
      <c r="GY478" s="4"/>
      <c r="GZ478" s="4"/>
      <c r="HA478" s="4"/>
      <c r="HB478" s="4"/>
      <c r="HC478" s="4"/>
      <c r="HD478" s="4"/>
      <c r="HE478" s="4"/>
      <c r="HF478" s="4"/>
      <c r="HG478" s="4"/>
      <c r="HH478" s="4"/>
      <c r="HI478" s="4"/>
      <c r="HJ478" s="4"/>
      <c r="HK478" s="4"/>
      <c r="HL478" s="4"/>
      <c r="HM478" s="4"/>
      <c r="HN478" s="4"/>
      <c r="HO478" s="4"/>
      <c r="HP478" s="4"/>
      <c r="HQ478" s="4"/>
      <c r="HR478" s="4"/>
      <c r="HS478" s="4"/>
      <c r="HT478" s="4"/>
    </row>
    <row r="479" spans="11:228" ht="15" customHeight="1">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c r="CG479" s="4"/>
      <c r="CH479" s="4"/>
      <c r="CI479" s="4"/>
      <c r="CJ479" s="4"/>
      <c r="CK479" s="4"/>
      <c r="CL479" s="4"/>
      <c r="CM479" s="4"/>
      <c r="CN479" s="4"/>
      <c r="CO479" s="4"/>
      <c r="CP479" s="4"/>
      <c r="CQ479" s="4"/>
      <c r="CR479" s="4"/>
      <c r="CS479" s="4"/>
      <c r="CT479" s="4"/>
      <c r="CU479" s="4"/>
      <c r="CV479" s="4"/>
      <c r="CW479" s="4"/>
      <c r="CX479" s="4"/>
      <c r="CY479" s="4"/>
      <c r="CZ479" s="4"/>
      <c r="DA479" s="4"/>
      <c r="DB479" s="4"/>
      <c r="DC479" s="4"/>
      <c r="DD479" s="4"/>
      <c r="DE479" s="4"/>
      <c r="DF479" s="4"/>
      <c r="DG479" s="4"/>
      <c r="DH479" s="4"/>
      <c r="DI479" s="4"/>
      <c r="DJ479" s="4"/>
      <c r="DK479" s="4"/>
      <c r="DL479" s="4"/>
      <c r="DM479" s="4"/>
      <c r="DN479" s="4"/>
      <c r="DO479" s="4"/>
      <c r="DP479" s="4"/>
      <c r="DQ479" s="4"/>
      <c r="DR479" s="4"/>
      <c r="DS479" s="4"/>
      <c r="DT479" s="4"/>
      <c r="DU479" s="4"/>
      <c r="DV479" s="4"/>
      <c r="DW479" s="4"/>
      <c r="DX479" s="4"/>
      <c r="DY479" s="4"/>
      <c r="DZ479" s="4"/>
      <c r="EA479" s="4"/>
      <c r="EB479" s="4"/>
      <c r="EC479" s="4"/>
      <c r="ED479" s="4"/>
      <c r="EE479" s="4"/>
      <c r="EF479" s="4"/>
      <c r="EG479" s="4"/>
      <c r="EH479" s="4"/>
      <c r="EI479" s="4"/>
      <c r="EJ479" s="4"/>
      <c r="EK479" s="4"/>
      <c r="EL479" s="4"/>
      <c r="EM479" s="4"/>
      <c r="EN479" s="4"/>
      <c r="EO479" s="4"/>
      <c r="EP479" s="4"/>
      <c r="EQ479" s="4"/>
      <c r="ER479" s="4"/>
      <c r="ES479" s="4"/>
      <c r="ET479" s="4"/>
      <c r="EU479" s="4"/>
      <c r="EV479" s="4"/>
      <c r="EW479" s="4"/>
      <c r="EX479" s="4"/>
      <c r="EY479" s="4"/>
      <c r="EZ479" s="4"/>
      <c r="FA479" s="4"/>
      <c r="FB479" s="4"/>
      <c r="FC479" s="4"/>
      <c r="FD479" s="4"/>
      <c r="FE479" s="4"/>
      <c r="FF479" s="4"/>
      <c r="FG479" s="4"/>
      <c r="FH479" s="4"/>
      <c r="FI479" s="4"/>
      <c r="FJ479" s="4"/>
      <c r="FK479" s="4"/>
      <c r="FL479" s="4"/>
      <c r="FM479" s="4"/>
      <c r="FN479" s="4"/>
      <c r="FO479" s="4"/>
      <c r="FP479" s="4"/>
      <c r="FQ479" s="4"/>
      <c r="FR479" s="4"/>
      <c r="FS479" s="4"/>
      <c r="FT479" s="4"/>
      <c r="FU479" s="4"/>
      <c r="FV479" s="4"/>
      <c r="FW479" s="4"/>
      <c r="FX479" s="4"/>
      <c r="FY479" s="4"/>
      <c r="FZ479" s="4"/>
      <c r="GA479" s="4"/>
      <c r="GB479" s="4"/>
      <c r="GC479" s="4"/>
      <c r="GD479" s="4"/>
      <c r="GE479" s="4"/>
      <c r="GF479" s="4"/>
      <c r="GG479" s="4"/>
      <c r="GH479" s="4"/>
      <c r="GI479" s="4"/>
      <c r="GJ479" s="4"/>
      <c r="GK479" s="4"/>
      <c r="GL479" s="4"/>
      <c r="GM479" s="4"/>
      <c r="GN479" s="4"/>
      <c r="GO479" s="4"/>
      <c r="GP479" s="4"/>
      <c r="GQ479" s="4"/>
      <c r="GR479" s="4"/>
      <c r="GS479" s="4"/>
      <c r="GT479" s="4"/>
      <c r="GU479" s="4"/>
      <c r="GV479" s="4"/>
      <c r="GW479" s="4"/>
      <c r="GX479" s="4"/>
      <c r="GY479" s="4"/>
      <c r="GZ479" s="4"/>
      <c r="HA479" s="4"/>
      <c r="HB479" s="4"/>
      <c r="HC479" s="4"/>
      <c r="HD479" s="4"/>
      <c r="HE479" s="4"/>
      <c r="HF479" s="4"/>
      <c r="HG479" s="4"/>
      <c r="HH479" s="4"/>
      <c r="HI479" s="4"/>
      <c r="HJ479" s="4"/>
      <c r="HK479" s="4"/>
      <c r="HL479" s="4"/>
      <c r="HM479" s="4"/>
      <c r="HN479" s="4"/>
      <c r="HO479" s="4"/>
      <c r="HP479" s="4"/>
      <c r="HQ479" s="4"/>
      <c r="HR479" s="4"/>
      <c r="HS479" s="4"/>
      <c r="HT479" s="4"/>
    </row>
    <row r="480" spans="11:228" ht="15" customHeight="1">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c r="CG480" s="4"/>
      <c r="CH480" s="4"/>
      <c r="CI480" s="4"/>
      <c r="CJ480" s="4"/>
      <c r="CK480" s="4"/>
      <c r="CL480" s="4"/>
      <c r="CM480" s="4"/>
      <c r="CN480" s="4"/>
      <c r="CO480" s="4"/>
      <c r="CP480" s="4"/>
      <c r="CQ480" s="4"/>
      <c r="CR480" s="4"/>
      <c r="CS480" s="4"/>
      <c r="CT480" s="4"/>
      <c r="CU480" s="4"/>
      <c r="CV480" s="4"/>
      <c r="CW480" s="4"/>
      <c r="CX480" s="4"/>
      <c r="CY480" s="4"/>
      <c r="CZ480" s="4"/>
      <c r="DA480" s="4"/>
      <c r="DB480" s="4"/>
      <c r="DC480" s="4"/>
      <c r="DD480" s="4"/>
      <c r="DE480" s="4"/>
      <c r="DF480" s="4"/>
      <c r="DG480" s="4"/>
      <c r="DH480" s="4"/>
      <c r="DI480" s="4"/>
      <c r="DJ480" s="4"/>
      <c r="DK480" s="4"/>
      <c r="DL480" s="4"/>
      <c r="DM480" s="4"/>
      <c r="DN480" s="4"/>
      <c r="DO480" s="4"/>
      <c r="DP480" s="4"/>
      <c r="DQ480" s="4"/>
      <c r="DR480" s="4"/>
      <c r="DS480" s="4"/>
      <c r="DT480" s="4"/>
      <c r="DU480" s="4"/>
      <c r="DV480" s="4"/>
      <c r="DW480" s="4"/>
      <c r="DX480" s="4"/>
      <c r="DY480" s="4"/>
      <c r="DZ480" s="4"/>
      <c r="EA480" s="4"/>
      <c r="EB480" s="4"/>
      <c r="EC480" s="4"/>
      <c r="ED480" s="4"/>
      <c r="EE480" s="4"/>
      <c r="EF480" s="4"/>
      <c r="EG480" s="4"/>
      <c r="EH480" s="4"/>
      <c r="EI480" s="4"/>
      <c r="EJ480" s="4"/>
      <c r="EK480" s="4"/>
      <c r="EL480" s="4"/>
      <c r="EM480" s="4"/>
      <c r="EN480" s="4"/>
      <c r="EO480" s="4"/>
      <c r="EP480" s="4"/>
      <c r="EQ480" s="4"/>
      <c r="ER480" s="4"/>
      <c r="ES480" s="4"/>
      <c r="ET480" s="4"/>
      <c r="EU480" s="4"/>
      <c r="EV480" s="4"/>
      <c r="EW480" s="4"/>
      <c r="EX480" s="4"/>
      <c r="EY480" s="4"/>
      <c r="EZ480" s="4"/>
      <c r="FA480" s="4"/>
      <c r="FB480" s="4"/>
      <c r="FC480" s="4"/>
      <c r="FD480" s="4"/>
      <c r="FE480" s="4"/>
      <c r="FF480" s="4"/>
      <c r="FG480" s="4"/>
      <c r="FH480" s="4"/>
      <c r="FI480" s="4"/>
      <c r="FJ480" s="4"/>
      <c r="FK480" s="4"/>
      <c r="FL480" s="4"/>
      <c r="FM480" s="4"/>
      <c r="FN480" s="4"/>
      <c r="FO480" s="4"/>
      <c r="FP480" s="4"/>
      <c r="FQ480" s="4"/>
      <c r="FR480" s="4"/>
      <c r="FS480" s="4"/>
      <c r="FT480" s="4"/>
      <c r="FU480" s="4"/>
      <c r="FV480" s="4"/>
      <c r="FW480" s="4"/>
      <c r="FX480" s="4"/>
      <c r="FY480" s="4"/>
      <c r="FZ480" s="4"/>
      <c r="GA480" s="4"/>
      <c r="GB480" s="4"/>
      <c r="GC480" s="4"/>
      <c r="GD480" s="4"/>
      <c r="GE480" s="4"/>
      <c r="GF480" s="4"/>
      <c r="GG480" s="4"/>
      <c r="GH480" s="4"/>
      <c r="GI480" s="4"/>
      <c r="GJ480" s="4"/>
      <c r="GK480" s="4"/>
      <c r="GL480" s="4"/>
      <c r="GM480" s="4"/>
      <c r="GN480" s="4"/>
      <c r="GO480" s="4"/>
      <c r="GP480" s="4"/>
      <c r="GQ480" s="4"/>
      <c r="GR480" s="4"/>
      <c r="GS480" s="4"/>
      <c r="GT480" s="4"/>
      <c r="GU480" s="4"/>
      <c r="GV480" s="4"/>
      <c r="GW480" s="4"/>
      <c r="GX480" s="4"/>
      <c r="GY480" s="4"/>
      <c r="GZ480" s="4"/>
      <c r="HA480" s="4"/>
      <c r="HB480" s="4"/>
      <c r="HC480" s="4"/>
      <c r="HD480" s="4"/>
      <c r="HE480" s="4"/>
      <c r="HF480" s="4"/>
      <c r="HG480" s="4"/>
      <c r="HH480" s="4"/>
      <c r="HI480" s="4"/>
      <c r="HJ480" s="4"/>
      <c r="HK480" s="4"/>
      <c r="HL480" s="4"/>
      <c r="HM480" s="4"/>
      <c r="HN480" s="4"/>
      <c r="HO480" s="4"/>
      <c r="HP480" s="4"/>
      <c r="HQ480" s="4"/>
      <c r="HR480" s="4"/>
      <c r="HS480" s="4"/>
      <c r="HT480" s="4"/>
    </row>
    <row r="481" spans="11:228" ht="15" customHeight="1">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c r="DM481" s="4"/>
      <c r="DN481" s="4"/>
      <c r="DO481" s="4"/>
      <c r="DP481" s="4"/>
      <c r="DQ481" s="4"/>
      <c r="DR481" s="4"/>
      <c r="DS481" s="4"/>
      <c r="DT481" s="4"/>
      <c r="DU481" s="4"/>
      <c r="DV481" s="4"/>
      <c r="DW481" s="4"/>
      <c r="DX481" s="4"/>
      <c r="DY481" s="4"/>
      <c r="DZ481" s="4"/>
      <c r="EA481" s="4"/>
      <c r="EB481" s="4"/>
      <c r="EC481" s="4"/>
      <c r="ED481" s="4"/>
      <c r="EE481" s="4"/>
      <c r="EF481" s="4"/>
      <c r="EG481" s="4"/>
      <c r="EH481" s="4"/>
      <c r="EI481" s="4"/>
      <c r="EJ481" s="4"/>
      <c r="EK481" s="4"/>
      <c r="EL481" s="4"/>
      <c r="EM481" s="4"/>
      <c r="EN481" s="4"/>
      <c r="EO481" s="4"/>
      <c r="EP481" s="4"/>
      <c r="EQ481" s="4"/>
      <c r="ER481" s="4"/>
      <c r="ES481" s="4"/>
      <c r="ET481" s="4"/>
      <c r="EU481" s="4"/>
      <c r="EV481" s="4"/>
      <c r="EW481" s="4"/>
      <c r="EX481" s="4"/>
      <c r="EY481" s="4"/>
      <c r="EZ481" s="4"/>
      <c r="FA481" s="4"/>
      <c r="FB481" s="4"/>
      <c r="FC481" s="4"/>
      <c r="FD481" s="4"/>
      <c r="FE481" s="4"/>
      <c r="FF481" s="4"/>
      <c r="FG481" s="4"/>
      <c r="FH481" s="4"/>
      <c r="FI481" s="4"/>
      <c r="FJ481" s="4"/>
      <c r="FK481" s="4"/>
      <c r="FL481" s="4"/>
      <c r="FM481" s="4"/>
      <c r="FN481" s="4"/>
      <c r="FO481" s="4"/>
      <c r="FP481" s="4"/>
      <c r="FQ481" s="4"/>
      <c r="FR481" s="4"/>
      <c r="FS481" s="4"/>
      <c r="FT481" s="4"/>
      <c r="FU481" s="4"/>
      <c r="FV481" s="4"/>
      <c r="FW481" s="4"/>
      <c r="FX481" s="4"/>
      <c r="FY481" s="4"/>
      <c r="FZ481" s="4"/>
      <c r="GA481" s="4"/>
      <c r="GB481" s="4"/>
      <c r="GC481" s="4"/>
      <c r="GD481" s="4"/>
      <c r="GE481" s="4"/>
      <c r="GF481" s="4"/>
      <c r="GG481" s="4"/>
      <c r="GH481" s="4"/>
      <c r="GI481" s="4"/>
      <c r="GJ481" s="4"/>
      <c r="GK481" s="4"/>
      <c r="GL481" s="4"/>
      <c r="GM481" s="4"/>
      <c r="GN481" s="4"/>
      <c r="GO481" s="4"/>
      <c r="GP481" s="4"/>
      <c r="GQ481" s="4"/>
      <c r="GR481" s="4"/>
      <c r="GS481" s="4"/>
      <c r="GT481" s="4"/>
      <c r="GU481" s="4"/>
      <c r="GV481" s="4"/>
      <c r="GW481" s="4"/>
      <c r="GX481" s="4"/>
      <c r="GY481" s="4"/>
      <c r="GZ481" s="4"/>
      <c r="HA481" s="4"/>
      <c r="HB481" s="4"/>
      <c r="HC481" s="4"/>
      <c r="HD481" s="4"/>
      <c r="HE481" s="4"/>
      <c r="HF481" s="4"/>
      <c r="HG481" s="4"/>
      <c r="HH481" s="4"/>
      <c r="HI481" s="4"/>
      <c r="HJ481" s="4"/>
      <c r="HK481" s="4"/>
      <c r="HL481" s="4"/>
      <c r="HM481" s="4"/>
      <c r="HN481" s="4"/>
      <c r="HO481" s="4"/>
      <c r="HP481" s="4"/>
      <c r="HQ481" s="4"/>
      <c r="HR481" s="4"/>
      <c r="HS481" s="4"/>
      <c r="HT481" s="4"/>
    </row>
    <row r="482" spans="11:228" ht="15" customHeight="1">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4"/>
      <c r="DD482" s="4"/>
      <c r="DE482" s="4"/>
      <c r="DF482" s="4"/>
      <c r="DG482" s="4"/>
      <c r="DH482" s="4"/>
      <c r="DI482" s="4"/>
      <c r="DJ482" s="4"/>
      <c r="DK482" s="4"/>
      <c r="DL482" s="4"/>
      <c r="DM482" s="4"/>
      <c r="DN482" s="4"/>
      <c r="DO482" s="4"/>
      <c r="DP482" s="4"/>
      <c r="DQ482" s="4"/>
      <c r="DR482" s="4"/>
      <c r="DS482" s="4"/>
      <c r="DT482" s="4"/>
      <c r="DU482" s="4"/>
      <c r="DV482" s="4"/>
      <c r="DW482" s="4"/>
      <c r="DX482" s="4"/>
      <c r="DY482" s="4"/>
      <c r="DZ482" s="4"/>
      <c r="EA482" s="4"/>
      <c r="EB482" s="4"/>
      <c r="EC482" s="4"/>
      <c r="ED482" s="4"/>
      <c r="EE482" s="4"/>
      <c r="EF482" s="4"/>
      <c r="EG482" s="4"/>
      <c r="EH482" s="4"/>
      <c r="EI482" s="4"/>
      <c r="EJ482" s="4"/>
      <c r="EK482" s="4"/>
      <c r="EL482" s="4"/>
      <c r="EM482" s="4"/>
      <c r="EN482" s="4"/>
      <c r="EO482" s="4"/>
      <c r="EP482" s="4"/>
      <c r="EQ482" s="4"/>
      <c r="ER482" s="4"/>
      <c r="ES482" s="4"/>
      <c r="ET482" s="4"/>
      <c r="EU482" s="4"/>
      <c r="EV482" s="4"/>
      <c r="EW482" s="4"/>
      <c r="EX482" s="4"/>
      <c r="EY482" s="4"/>
      <c r="EZ482" s="4"/>
      <c r="FA482" s="4"/>
      <c r="FB482" s="4"/>
      <c r="FC482" s="4"/>
      <c r="FD482" s="4"/>
      <c r="FE482" s="4"/>
      <c r="FF482" s="4"/>
      <c r="FG482" s="4"/>
      <c r="FH482" s="4"/>
      <c r="FI482" s="4"/>
      <c r="FJ482" s="4"/>
      <c r="FK482" s="4"/>
      <c r="FL482" s="4"/>
      <c r="FM482" s="4"/>
      <c r="FN482" s="4"/>
      <c r="FO482" s="4"/>
      <c r="FP482" s="4"/>
      <c r="FQ482" s="4"/>
      <c r="FR482" s="4"/>
      <c r="FS482" s="4"/>
      <c r="FT482" s="4"/>
      <c r="FU482" s="4"/>
      <c r="FV482" s="4"/>
      <c r="FW482" s="4"/>
      <c r="FX482" s="4"/>
      <c r="FY482" s="4"/>
      <c r="FZ482" s="4"/>
      <c r="GA482" s="4"/>
      <c r="GB482" s="4"/>
      <c r="GC482" s="4"/>
      <c r="GD482" s="4"/>
      <c r="GE482" s="4"/>
      <c r="GF482" s="4"/>
      <c r="GG482" s="4"/>
      <c r="GH482" s="4"/>
      <c r="GI482" s="4"/>
      <c r="GJ482" s="4"/>
      <c r="GK482" s="4"/>
      <c r="GL482" s="4"/>
      <c r="GM482" s="4"/>
      <c r="GN482" s="4"/>
      <c r="GO482" s="4"/>
      <c r="GP482" s="4"/>
      <c r="GQ482" s="4"/>
      <c r="GR482" s="4"/>
      <c r="GS482" s="4"/>
      <c r="GT482" s="4"/>
      <c r="GU482" s="4"/>
      <c r="GV482" s="4"/>
      <c r="GW482" s="4"/>
      <c r="GX482" s="4"/>
      <c r="GY482" s="4"/>
      <c r="GZ482" s="4"/>
      <c r="HA482" s="4"/>
      <c r="HB482" s="4"/>
      <c r="HC482" s="4"/>
      <c r="HD482" s="4"/>
      <c r="HE482" s="4"/>
      <c r="HF482" s="4"/>
      <c r="HG482" s="4"/>
      <c r="HH482" s="4"/>
      <c r="HI482" s="4"/>
      <c r="HJ482" s="4"/>
      <c r="HK482" s="4"/>
      <c r="HL482" s="4"/>
      <c r="HM482" s="4"/>
      <c r="HN482" s="4"/>
      <c r="HO482" s="4"/>
      <c r="HP482" s="4"/>
      <c r="HQ482" s="4"/>
      <c r="HR482" s="4"/>
      <c r="HS482" s="4"/>
      <c r="HT482" s="4"/>
    </row>
    <row r="483" spans="11:228" ht="15" customHeight="1">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4"/>
      <c r="DD483" s="4"/>
      <c r="DE483" s="4"/>
      <c r="DF483" s="4"/>
      <c r="DG483" s="4"/>
      <c r="DH483" s="4"/>
      <c r="DI483" s="4"/>
      <c r="DJ483" s="4"/>
      <c r="DK483" s="4"/>
      <c r="DL483" s="4"/>
      <c r="DM483" s="4"/>
      <c r="DN483" s="4"/>
      <c r="DO483" s="4"/>
      <c r="DP483" s="4"/>
      <c r="DQ483" s="4"/>
      <c r="DR483" s="4"/>
      <c r="DS483" s="4"/>
      <c r="DT483" s="4"/>
      <c r="DU483" s="4"/>
      <c r="DV483" s="4"/>
      <c r="DW483" s="4"/>
      <c r="DX483" s="4"/>
      <c r="DY483" s="4"/>
      <c r="DZ483" s="4"/>
      <c r="EA483" s="4"/>
      <c r="EB483" s="4"/>
      <c r="EC483" s="4"/>
      <c r="ED483" s="4"/>
      <c r="EE483" s="4"/>
      <c r="EF483" s="4"/>
      <c r="EG483" s="4"/>
      <c r="EH483" s="4"/>
      <c r="EI483" s="4"/>
      <c r="EJ483" s="4"/>
      <c r="EK483" s="4"/>
      <c r="EL483" s="4"/>
      <c r="EM483" s="4"/>
      <c r="EN483" s="4"/>
      <c r="EO483" s="4"/>
      <c r="EP483" s="4"/>
      <c r="EQ483" s="4"/>
      <c r="ER483" s="4"/>
      <c r="ES483" s="4"/>
      <c r="ET483" s="4"/>
      <c r="EU483" s="4"/>
      <c r="EV483" s="4"/>
      <c r="EW483" s="4"/>
      <c r="EX483" s="4"/>
      <c r="EY483" s="4"/>
      <c r="EZ483" s="4"/>
      <c r="FA483" s="4"/>
      <c r="FB483" s="4"/>
      <c r="FC483" s="4"/>
      <c r="FD483" s="4"/>
      <c r="FE483" s="4"/>
      <c r="FF483" s="4"/>
      <c r="FG483" s="4"/>
      <c r="FH483" s="4"/>
      <c r="FI483" s="4"/>
      <c r="FJ483" s="4"/>
      <c r="FK483" s="4"/>
      <c r="FL483" s="4"/>
      <c r="FM483" s="4"/>
      <c r="FN483" s="4"/>
      <c r="FO483" s="4"/>
      <c r="FP483" s="4"/>
      <c r="FQ483" s="4"/>
      <c r="FR483" s="4"/>
      <c r="FS483" s="4"/>
      <c r="FT483" s="4"/>
      <c r="FU483" s="4"/>
      <c r="FV483" s="4"/>
      <c r="FW483" s="4"/>
      <c r="FX483" s="4"/>
      <c r="FY483" s="4"/>
      <c r="FZ483" s="4"/>
      <c r="GA483" s="4"/>
      <c r="GB483" s="4"/>
      <c r="GC483" s="4"/>
      <c r="GD483" s="4"/>
      <c r="GE483" s="4"/>
      <c r="GF483" s="4"/>
      <c r="GG483" s="4"/>
      <c r="GH483" s="4"/>
      <c r="GI483" s="4"/>
      <c r="GJ483" s="4"/>
      <c r="GK483" s="4"/>
      <c r="GL483" s="4"/>
      <c r="GM483" s="4"/>
      <c r="GN483" s="4"/>
      <c r="GO483" s="4"/>
      <c r="GP483" s="4"/>
      <c r="GQ483" s="4"/>
      <c r="GR483" s="4"/>
      <c r="GS483" s="4"/>
      <c r="GT483" s="4"/>
      <c r="GU483" s="4"/>
      <c r="GV483" s="4"/>
      <c r="GW483" s="4"/>
      <c r="GX483" s="4"/>
      <c r="GY483" s="4"/>
      <c r="GZ483" s="4"/>
      <c r="HA483" s="4"/>
      <c r="HB483" s="4"/>
      <c r="HC483" s="4"/>
      <c r="HD483" s="4"/>
      <c r="HE483" s="4"/>
      <c r="HF483" s="4"/>
      <c r="HG483" s="4"/>
      <c r="HH483" s="4"/>
      <c r="HI483" s="4"/>
      <c r="HJ483" s="4"/>
      <c r="HK483" s="4"/>
      <c r="HL483" s="4"/>
      <c r="HM483" s="4"/>
      <c r="HN483" s="4"/>
      <c r="HO483" s="4"/>
      <c r="HP483" s="4"/>
      <c r="HQ483" s="4"/>
      <c r="HR483" s="4"/>
      <c r="HS483" s="4"/>
      <c r="HT483" s="4"/>
    </row>
    <row r="484" spans="11:228" ht="15" customHeight="1">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4"/>
      <c r="DD484" s="4"/>
      <c r="DE484" s="4"/>
      <c r="DF484" s="4"/>
      <c r="DG484" s="4"/>
      <c r="DH484" s="4"/>
      <c r="DI484" s="4"/>
      <c r="DJ484" s="4"/>
      <c r="DK484" s="4"/>
      <c r="DL484" s="4"/>
      <c r="DM484" s="4"/>
      <c r="DN484" s="4"/>
      <c r="DO484" s="4"/>
      <c r="DP484" s="4"/>
      <c r="DQ484" s="4"/>
      <c r="DR484" s="4"/>
      <c r="DS484" s="4"/>
      <c r="DT484" s="4"/>
      <c r="DU484" s="4"/>
      <c r="DV484" s="4"/>
      <c r="DW484" s="4"/>
      <c r="DX484" s="4"/>
      <c r="DY484" s="4"/>
      <c r="DZ484" s="4"/>
      <c r="EA484" s="4"/>
      <c r="EB484" s="4"/>
      <c r="EC484" s="4"/>
      <c r="ED484" s="4"/>
      <c r="EE484" s="4"/>
      <c r="EF484" s="4"/>
      <c r="EG484" s="4"/>
      <c r="EH484" s="4"/>
      <c r="EI484" s="4"/>
      <c r="EJ484" s="4"/>
      <c r="EK484" s="4"/>
      <c r="EL484" s="4"/>
      <c r="EM484" s="4"/>
      <c r="EN484" s="4"/>
      <c r="EO484" s="4"/>
      <c r="EP484" s="4"/>
      <c r="EQ484" s="4"/>
      <c r="ER484" s="4"/>
      <c r="ES484" s="4"/>
      <c r="ET484" s="4"/>
      <c r="EU484" s="4"/>
      <c r="EV484" s="4"/>
      <c r="EW484" s="4"/>
      <c r="EX484" s="4"/>
      <c r="EY484" s="4"/>
      <c r="EZ484" s="4"/>
      <c r="FA484" s="4"/>
      <c r="FB484" s="4"/>
      <c r="FC484" s="4"/>
      <c r="FD484" s="4"/>
      <c r="FE484" s="4"/>
      <c r="FF484" s="4"/>
      <c r="FG484" s="4"/>
      <c r="FH484" s="4"/>
      <c r="FI484" s="4"/>
      <c r="FJ484" s="4"/>
      <c r="FK484" s="4"/>
      <c r="FL484" s="4"/>
      <c r="FM484" s="4"/>
      <c r="FN484" s="4"/>
      <c r="FO484" s="4"/>
      <c r="FP484" s="4"/>
      <c r="FQ484" s="4"/>
      <c r="FR484" s="4"/>
      <c r="FS484" s="4"/>
      <c r="FT484" s="4"/>
      <c r="FU484" s="4"/>
      <c r="FV484" s="4"/>
      <c r="FW484" s="4"/>
      <c r="FX484" s="4"/>
      <c r="FY484" s="4"/>
      <c r="FZ484" s="4"/>
      <c r="GA484" s="4"/>
      <c r="GB484" s="4"/>
      <c r="GC484" s="4"/>
      <c r="GD484" s="4"/>
      <c r="GE484" s="4"/>
      <c r="GF484" s="4"/>
      <c r="GG484" s="4"/>
      <c r="GH484" s="4"/>
      <c r="GI484" s="4"/>
      <c r="GJ484" s="4"/>
      <c r="GK484" s="4"/>
      <c r="GL484" s="4"/>
      <c r="GM484" s="4"/>
      <c r="GN484" s="4"/>
      <c r="GO484" s="4"/>
      <c r="GP484" s="4"/>
      <c r="GQ484" s="4"/>
      <c r="GR484" s="4"/>
      <c r="GS484" s="4"/>
      <c r="GT484" s="4"/>
      <c r="GU484" s="4"/>
      <c r="GV484" s="4"/>
      <c r="GW484" s="4"/>
      <c r="GX484" s="4"/>
      <c r="GY484" s="4"/>
      <c r="GZ484" s="4"/>
      <c r="HA484" s="4"/>
      <c r="HB484" s="4"/>
      <c r="HC484" s="4"/>
      <c r="HD484" s="4"/>
      <c r="HE484" s="4"/>
      <c r="HF484" s="4"/>
      <c r="HG484" s="4"/>
      <c r="HH484" s="4"/>
      <c r="HI484" s="4"/>
      <c r="HJ484" s="4"/>
      <c r="HK484" s="4"/>
      <c r="HL484" s="4"/>
      <c r="HM484" s="4"/>
      <c r="HN484" s="4"/>
      <c r="HO484" s="4"/>
      <c r="HP484" s="4"/>
      <c r="HQ484" s="4"/>
      <c r="HR484" s="4"/>
      <c r="HS484" s="4"/>
      <c r="HT484" s="4"/>
    </row>
    <row r="485" spans="11:228" ht="15" customHeight="1">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4"/>
      <c r="DD485" s="4"/>
      <c r="DE485" s="4"/>
      <c r="DF485" s="4"/>
      <c r="DG485" s="4"/>
      <c r="DH485" s="4"/>
      <c r="DI485" s="4"/>
      <c r="DJ485" s="4"/>
      <c r="DK485" s="4"/>
      <c r="DL485" s="4"/>
      <c r="DM485" s="4"/>
      <c r="DN485" s="4"/>
      <c r="DO485" s="4"/>
      <c r="DP485" s="4"/>
      <c r="DQ485" s="4"/>
      <c r="DR485" s="4"/>
      <c r="DS485" s="4"/>
      <c r="DT485" s="4"/>
      <c r="DU485" s="4"/>
      <c r="DV485" s="4"/>
      <c r="DW485" s="4"/>
      <c r="DX485" s="4"/>
      <c r="DY485" s="4"/>
      <c r="DZ485" s="4"/>
      <c r="EA485" s="4"/>
      <c r="EB485" s="4"/>
      <c r="EC485" s="4"/>
      <c r="ED485" s="4"/>
      <c r="EE485" s="4"/>
      <c r="EF485" s="4"/>
      <c r="EG485" s="4"/>
      <c r="EH485" s="4"/>
      <c r="EI485" s="4"/>
      <c r="EJ485" s="4"/>
      <c r="EK485" s="4"/>
      <c r="EL485" s="4"/>
      <c r="EM485" s="4"/>
      <c r="EN485" s="4"/>
      <c r="EO485" s="4"/>
      <c r="EP485" s="4"/>
      <c r="EQ485" s="4"/>
      <c r="ER485" s="4"/>
      <c r="ES485" s="4"/>
      <c r="ET485" s="4"/>
      <c r="EU485" s="4"/>
      <c r="EV485" s="4"/>
      <c r="EW485" s="4"/>
      <c r="EX485" s="4"/>
      <c r="EY485" s="4"/>
      <c r="EZ485" s="4"/>
      <c r="FA485" s="4"/>
      <c r="FB485" s="4"/>
      <c r="FC485" s="4"/>
      <c r="FD485" s="4"/>
      <c r="FE485" s="4"/>
      <c r="FF485" s="4"/>
      <c r="FG485" s="4"/>
      <c r="FH485" s="4"/>
      <c r="FI485" s="4"/>
      <c r="FJ485" s="4"/>
      <c r="FK485" s="4"/>
      <c r="FL485" s="4"/>
      <c r="FM485" s="4"/>
      <c r="FN485" s="4"/>
      <c r="FO485" s="4"/>
      <c r="FP485" s="4"/>
      <c r="FQ485" s="4"/>
      <c r="FR485" s="4"/>
      <c r="FS485" s="4"/>
      <c r="FT485" s="4"/>
      <c r="FU485" s="4"/>
      <c r="FV485" s="4"/>
      <c r="FW485" s="4"/>
      <c r="FX485" s="4"/>
      <c r="FY485" s="4"/>
      <c r="FZ485" s="4"/>
      <c r="GA485" s="4"/>
      <c r="GB485" s="4"/>
      <c r="GC485" s="4"/>
      <c r="GD485" s="4"/>
      <c r="GE485" s="4"/>
      <c r="GF485" s="4"/>
      <c r="GG485" s="4"/>
      <c r="GH485" s="4"/>
      <c r="GI485" s="4"/>
      <c r="GJ485" s="4"/>
      <c r="GK485" s="4"/>
      <c r="GL485" s="4"/>
      <c r="GM485" s="4"/>
      <c r="GN485" s="4"/>
      <c r="GO485" s="4"/>
      <c r="GP485" s="4"/>
      <c r="GQ485" s="4"/>
      <c r="GR485" s="4"/>
      <c r="GS485" s="4"/>
      <c r="GT485" s="4"/>
      <c r="GU485" s="4"/>
      <c r="GV485" s="4"/>
      <c r="GW485" s="4"/>
      <c r="GX485" s="4"/>
      <c r="GY485" s="4"/>
      <c r="GZ485" s="4"/>
      <c r="HA485" s="4"/>
      <c r="HB485" s="4"/>
      <c r="HC485" s="4"/>
      <c r="HD485" s="4"/>
      <c r="HE485" s="4"/>
      <c r="HF485" s="4"/>
      <c r="HG485" s="4"/>
      <c r="HH485" s="4"/>
      <c r="HI485" s="4"/>
      <c r="HJ485" s="4"/>
      <c r="HK485" s="4"/>
      <c r="HL485" s="4"/>
      <c r="HM485" s="4"/>
      <c r="HN485" s="4"/>
      <c r="HO485" s="4"/>
      <c r="HP485" s="4"/>
      <c r="HQ485" s="4"/>
      <c r="HR485" s="4"/>
      <c r="HS485" s="4"/>
      <c r="HT485" s="4"/>
    </row>
    <row r="486" spans="11:228" ht="15" customHeight="1">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4"/>
      <c r="DD486" s="4"/>
      <c r="DE486" s="4"/>
      <c r="DF486" s="4"/>
      <c r="DG486" s="4"/>
      <c r="DH486" s="4"/>
      <c r="DI486" s="4"/>
      <c r="DJ486" s="4"/>
      <c r="DK486" s="4"/>
      <c r="DL486" s="4"/>
      <c r="DM486" s="4"/>
      <c r="DN486" s="4"/>
      <c r="DO486" s="4"/>
      <c r="DP486" s="4"/>
      <c r="DQ486" s="4"/>
      <c r="DR486" s="4"/>
      <c r="DS486" s="4"/>
      <c r="DT486" s="4"/>
      <c r="DU486" s="4"/>
      <c r="DV486" s="4"/>
      <c r="DW486" s="4"/>
      <c r="DX486" s="4"/>
      <c r="DY486" s="4"/>
      <c r="DZ486" s="4"/>
      <c r="EA486" s="4"/>
      <c r="EB486" s="4"/>
      <c r="EC486" s="4"/>
      <c r="ED486" s="4"/>
      <c r="EE486" s="4"/>
      <c r="EF486" s="4"/>
      <c r="EG486" s="4"/>
      <c r="EH486" s="4"/>
      <c r="EI486" s="4"/>
      <c r="EJ486" s="4"/>
      <c r="EK486" s="4"/>
      <c r="EL486" s="4"/>
      <c r="EM486" s="4"/>
      <c r="EN486" s="4"/>
      <c r="EO486" s="4"/>
      <c r="EP486" s="4"/>
      <c r="EQ486" s="4"/>
      <c r="ER486" s="4"/>
      <c r="ES486" s="4"/>
      <c r="ET486" s="4"/>
      <c r="EU486" s="4"/>
      <c r="EV486" s="4"/>
      <c r="EW486" s="4"/>
      <c r="EX486" s="4"/>
      <c r="EY486" s="4"/>
      <c r="EZ486" s="4"/>
      <c r="FA486" s="4"/>
      <c r="FB486" s="4"/>
      <c r="FC486" s="4"/>
      <c r="FD486" s="4"/>
      <c r="FE486" s="4"/>
      <c r="FF486" s="4"/>
      <c r="FG486" s="4"/>
      <c r="FH486" s="4"/>
      <c r="FI486" s="4"/>
      <c r="FJ486" s="4"/>
      <c r="FK486" s="4"/>
      <c r="FL486" s="4"/>
      <c r="FM486" s="4"/>
      <c r="FN486" s="4"/>
      <c r="FO486" s="4"/>
      <c r="FP486" s="4"/>
      <c r="FQ486" s="4"/>
      <c r="FR486" s="4"/>
      <c r="FS486" s="4"/>
      <c r="FT486" s="4"/>
      <c r="FU486" s="4"/>
      <c r="FV486" s="4"/>
      <c r="FW486" s="4"/>
      <c r="FX486" s="4"/>
      <c r="FY486" s="4"/>
      <c r="FZ486" s="4"/>
      <c r="GA486" s="4"/>
      <c r="GB486" s="4"/>
      <c r="GC486" s="4"/>
      <c r="GD486" s="4"/>
      <c r="GE486" s="4"/>
      <c r="GF486" s="4"/>
      <c r="GG486" s="4"/>
      <c r="GH486" s="4"/>
      <c r="GI486" s="4"/>
      <c r="GJ486" s="4"/>
      <c r="GK486" s="4"/>
      <c r="GL486" s="4"/>
      <c r="GM486" s="4"/>
      <c r="GN486" s="4"/>
      <c r="GO486" s="4"/>
      <c r="GP486" s="4"/>
      <c r="GQ486" s="4"/>
      <c r="GR486" s="4"/>
      <c r="GS486" s="4"/>
      <c r="GT486" s="4"/>
      <c r="GU486" s="4"/>
      <c r="GV486" s="4"/>
      <c r="GW486" s="4"/>
      <c r="GX486" s="4"/>
      <c r="GY486" s="4"/>
      <c r="GZ486" s="4"/>
      <c r="HA486" s="4"/>
      <c r="HB486" s="4"/>
      <c r="HC486" s="4"/>
      <c r="HD486" s="4"/>
      <c r="HE486" s="4"/>
      <c r="HF486" s="4"/>
      <c r="HG486" s="4"/>
      <c r="HH486" s="4"/>
      <c r="HI486" s="4"/>
      <c r="HJ486" s="4"/>
      <c r="HK486" s="4"/>
      <c r="HL486" s="4"/>
      <c r="HM486" s="4"/>
      <c r="HN486" s="4"/>
      <c r="HO486" s="4"/>
      <c r="HP486" s="4"/>
      <c r="HQ486" s="4"/>
      <c r="HR486" s="4"/>
      <c r="HS486" s="4"/>
      <c r="HT486" s="4"/>
    </row>
    <row r="487" spans="11:228" ht="15" customHeight="1">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4"/>
      <c r="DD487" s="4"/>
      <c r="DE487" s="4"/>
      <c r="DF487" s="4"/>
      <c r="DG487" s="4"/>
      <c r="DH487" s="4"/>
      <c r="DI487" s="4"/>
      <c r="DJ487" s="4"/>
      <c r="DK487" s="4"/>
      <c r="DL487" s="4"/>
      <c r="DM487" s="4"/>
      <c r="DN487" s="4"/>
      <c r="DO487" s="4"/>
      <c r="DP487" s="4"/>
      <c r="DQ487" s="4"/>
      <c r="DR487" s="4"/>
      <c r="DS487" s="4"/>
      <c r="DT487" s="4"/>
      <c r="DU487" s="4"/>
      <c r="DV487" s="4"/>
      <c r="DW487" s="4"/>
      <c r="DX487" s="4"/>
      <c r="DY487" s="4"/>
      <c r="DZ487" s="4"/>
      <c r="EA487" s="4"/>
      <c r="EB487" s="4"/>
      <c r="EC487" s="4"/>
      <c r="ED487" s="4"/>
      <c r="EE487" s="4"/>
      <c r="EF487" s="4"/>
      <c r="EG487" s="4"/>
      <c r="EH487" s="4"/>
      <c r="EI487" s="4"/>
      <c r="EJ487" s="4"/>
      <c r="EK487" s="4"/>
      <c r="EL487" s="4"/>
      <c r="EM487" s="4"/>
      <c r="EN487" s="4"/>
      <c r="EO487" s="4"/>
      <c r="EP487" s="4"/>
      <c r="EQ487" s="4"/>
      <c r="ER487" s="4"/>
      <c r="ES487" s="4"/>
      <c r="ET487" s="4"/>
      <c r="EU487" s="4"/>
      <c r="EV487" s="4"/>
      <c r="EW487" s="4"/>
      <c r="EX487" s="4"/>
      <c r="EY487" s="4"/>
      <c r="EZ487" s="4"/>
      <c r="FA487" s="4"/>
      <c r="FB487" s="4"/>
      <c r="FC487" s="4"/>
      <c r="FD487" s="4"/>
      <c r="FE487" s="4"/>
      <c r="FF487" s="4"/>
      <c r="FG487" s="4"/>
      <c r="FH487" s="4"/>
      <c r="FI487" s="4"/>
      <c r="FJ487" s="4"/>
      <c r="FK487" s="4"/>
      <c r="FL487" s="4"/>
      <c r="FM487" s="4"/>
      <c r="FN487" s="4"/>
      <c r="FO487" s="4"/>
      <c r="FP487" s="4"/>
      <c r="FQ487" s="4"/>
      <c r="FR487" s="4"/>
      <c r="FS487" s="4"/>
      <c r="FT487" s="4"/>
      <c r="FU487" s="4"/>
      <c r="FV487" s="4"/>
      <c r="FW487" s="4"/>
      <c r="FX487" s="4"/>
      <c r="FY487" s="4"/>
      <c r="FZ487" s="4"/>
      <c r="GA487" s="4"/>
      <c r="GB487" s="4"/>
      <c r="GC487" s="4"/>
      <c r="GD487" s="4"/>
      <c r="GE487" s="4"/>
      <c r="GF487" s="4"/>
      <c r="GG487" s="4"/>
      <c r="GH487" s="4"/>
      <c r="GI487" s="4"/>
      <c r="GJ487" s="4"/>
      <c r="GK487" s="4"/>
      <c r="GL487" s="4"/>
      <c r="GM487" s="4"/>
      <c r="GN487" s="4"/>
      <c r="GO487" s="4"/>
      <c r="GP487" s="4"/>
      <c r="GQ487" s="4"/>
      <c r="GR487" s="4"/>
      <c r="GS487" s="4"/>
      <c r="GT487" s="4"/>
      <c r="GU487" s="4"/>
      <c r="GV487" s="4"/>
      <c r="GW487" s="4"/>
      <c r="GX487" s="4"/>
      <c r="GY487" s="4"/>
      <c r="GZ487" s="4"/>
      <c r="HA487" s="4"/>
      <c r="HB487" s="4"/>
      <c r="HC487" s="4"/>
      <c r="HD487" s="4"/>
      <c r="HE487" s="4"/>
      <c r="HF487" s="4"/>
      <c r="HG487" s="4"/>
      <c r="HH487" s="4"/>
      <c r="HI487" s="4"/>
      <c r="HJ487" s="4"/>
      <c r="HK487" s="4"/>
      <c r="HL487" s="4"/>
      <c r="HM487" s="4"/>
      <c r="HN487" s="4"/>
      <c r="HO487" s="4"/>
      <c r="HP487" s="4"/>
      <c r="HQ487" s="4"/>
      <c r="HR487" s="4"/>
      <c r="HS487" s="4"/>
      <c r="HT487" s="4"/>
    </row>
    <row r="488" spans="11:228" ht="15" customHeight="1">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4"/>
      <c r="DD488" s="4"/>
      <c r="DE488" s="4"/>
      <c r="DF488" s="4"/>
      <c r="DG488" s="4"/>
      <c r="DH488" s="4"/>
      <c r="DI488" s="4"/>
      <c r="DJ488" s="4"/>
      <c r="DK488" s="4"/>
      <c r="DL488" s="4"/>
      <c r="DM488" s="4"/>
      <c r="DN488" s="4"/>
      <c r="DO488" s="4"/>
      <c r="DP488" s="4"/>
      <c r="DQ488" s="4"/>
      <c r="DR488" s="4"/>
      <c r="DS488" s="4"/>
      <c r="DT488" s="4"/>
      <c r="DU488" s="4"/>
      <c r="DV488" s="4"/>
      <c r="DW488" s="4"/>
      <c r="DX488" s="4"/>
      <c r="DY488" s="4"/>
      <c r="DZ488" s="4"/>
      <c r="EA488" s="4"/>
      <c r="EB488" s="4"/>
      <c r="EC488" s="4"/>
      <c r="ED488" s="4"/>
      <c r="EE488" s="4"/>
      <c r="EF488" s="4"/>
      <c r="EG488" s="4"/>
      <c r="EH488" s="4"/>
      <c r="EI488" s="4"/>
      <c r="EJ488" s="4"/>
      <c r="EK488" s="4"/>
      <c r="EL488" s="4"/>
      <c r="EM488" s="4"/>
      <c r="EN488" s="4"/>
      <c r="EO488" s="4"/>
      <c r="EP488" s="4"/>
      <c r="EQ488" s="4"/>
      <c r="ER488" s="4"/>
      <c r="ES488" s="4"/>
      <c r="ET488" s="4"/>
      <c r="EU488" s="4"/>
      <c r="EV488" s="4"/>
      <c r="EW488" s="4"/>
      <c r="EX488" s="4"/>
      <c r="EY488" s="4"/>
      <c r="EZ488" s="4"/>
      <c r="FA488" s="4"/>
      <c r="FB488" s="4"/>
      <c r="FC488" s="4"/>
      <c r="FD488" s="4"/>
      <c r="FE488" s="4"/>
      <c r="FF488" s="4"/>
      <c r="FG488" s="4"/>
      <c r="FH488" s="4"/>
      <c r="FI488" s="4"/>
      <c r="FJ488" s="4"/>
      <c r="FK488" s="4"/>
      <c r="FL488" s="4"/>
      <c r="FM488" s="4"/>
      <c r="FN488" s="4"/>
      <c r="FO488" s="4"/>
      <c r="FP488" s="4"/>
      <c r="FQ488" s="4"/>
      <c r="FR488" s="4"/>
      <c r="FS488" s="4"/>
      <c r="FT488" s="4"/>
      <c r="FU488" s="4"/>
      <c r="FV488" s="4"/>
      <c r="FW488" s="4"/>
      <c r="FX488" s="4"/>
      <c r="FY488" s="4"/>
      <c r="FZ488" s="4"/>
      <c r="GA488" s="4"/>
      <c r="GB488" s="4"/>
      <c r="GC488" s="4"/>
      <c r="GD488" s="4"/>
      <c r="GE488" s="4"/>
      <c r="GF488" s="4"/>
      <c r="GG488" s="4"/>
      <c r="GH488" s="4"/>
      <c r="GI488" s="4"/>
      <c r="GJ488" s="4"/>
      <c r="GK488" s="4"/>
      <c r="GL488" s="4"/>
      <c r="GM488" s="4"/>
      <c r="GN488" s="4"/>
      <c r="GO488" s="4"/>
      <c r="GP488" s="4"/>
      <c r="GQ488" s="4"/>
      <c r="GR488" s="4"/>
      <c r="GS488" s="4"/>
      <c r="GT488" s="4"/>
      <c r="GU488" s="4"/>
      <c r="GV488" s="4"/>
      <c r="GW488" s="4"/>
      <c r="GX488" s="4"/>
      <c r="GY488" s="4"/>
      <c r="GZ488" s="4"/>
      <c r="HA488" s="4"/>
      <c r="HB488" s="4"/>
      <c r="HC488" s="4"/>
      <c r="HD488" s="4"/>
      <c r="HE488" s="4"/>
      <c r="HF488" s="4"/>
      <c r="HG488" s="4"/>
      <c r="HH488" s="4"/>
      <c r="HI488" s="4"/>
      <c r="HJ488" s="4"/>
      <c r="HK488" s="4"/>
      <c r="HL488" s="4"/>
      <c r="HM488" s="4"/>
      <c r="HN488" s="4"/>
      <c r="HO488" s="4"/>
      <c r="HP488" s="4"/>
      <c r="HQ488" s="4"/>
      <c r="HR488" s="4"/>
      <c r="HS488" s="4"/>
      <c r="HT488" s="4"/>
    </row>
    <row r="489" spans="11:228" ht="15" customHeight="1">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4"/>
      <c r="DD489" s="4"/>
      <c r="DE489" s="4"/>
      <c r="DF489" s="4"/>
      <c r="DG489" s="4"/>
      <c r="DH489" s="4"/>
      <c r="DI489" s="4"/>
      <c r="DJ489" s="4"/>
      <c r="DK489" s="4"/>
      <c r="DL489" s="4"/>
      <c r="DM489" s="4"/>
      <c r="DN489" s="4"/>
      <c r="DO489" s="4"/>
      <c r="DP489" s="4"/>
      <c r="DQ489" s="4"/>
      <c r="DR489" s="4"/>
      <c r="DS489" s="4"/>
      <c r="DT489" s="4"/>
      <c r="DU489" s="4"/>
      <c r="DV489" s="4"/>
      <c r="DW489" s="4"/>
      <c r="DX489" s="4"/>
      <c r="DY489" s="4"/>
      <c r="DZ489" s="4"/>
      <c r="EA489" s="4"/>
      <c r="EB489" s="4"/>
      <c r="EC489" s="4"/>
      <c r="ED489" s="4"/>
      <c r="EE489" s="4"/>
      <c r="EF489" s="4"/>
      <c r="EG489" s="4"/>
      <c r="EH489" s="4"/>
      <c r="EI489" s="4"/>
      <c r="EJ489" s="4"/>
      <c r="EK489" s="4"/>
      <c r="EL489" s="4"/>
      <c r="EM489" s="4"/>
      <c r="EN489" s="4"/>
      <c r="EO489" s="4"/>
      <c r="EP489" s="4"/>
      <c r="EQ489" s="4"/>
      <c r="ER489" s="4"/>
      <c r="ES489" s="4"/>
      <c r="ET489" s="4"/>
      <c r="EU489" s="4"/>
      <c r="EV489" s="4"/>
      <c r="EW489" s="4"/>
      <c r="EX489" s="4"/>
      <c r="EY489" s="4"/>
      <c r="EZ489" s="4"/>
      <c r="FA489" s="4"/>
      <c r="FB489" s="4"/>
      <c r="FC489" s="4"/>
      <c r="FD489" s="4"/>
      <c r="FE489" s="4"/>
      <c r="FF489" s="4"/>
      <c r="FG489" s="4"/>
      <c r="FH489" s="4"/>
      <c r="FI489" s="4"/>
      <c r="FJ489" s="4"/>
      <c r="FK489" s="4"/>
      <c r="FL489" s="4"/>
      <c r="FM489" s="4"/>
      <c r="FN489" s="4"/>
      <c r="FO489" s="4"/>
      <c r="FP489" s="4"/>
      <c r="FQ489" s="4"/>
      <c r="FR489" s="4"/>
      <c r="FS489" s="4"/>
      <c r="FT489" s="4"/>
      <c r="FU489" s="4"/>
      <c r="FV489" s="4"/>
      <c r="FW489" s="4"/>
      <c r="FX489" s="4"/>
      <c r="FY489" s="4"/>
      <c r="FZ489" s="4"/>
      <c r="GA489" s="4"/>
      <c r="GB489" s="4"/>
      <c r="GC489" s="4"/>
      <c r="GD489" s="4"/>
      <c r="GE489" s="4"/>
      <c r="GF489" s="4"/>
      <c r="GG489" s="4"/>
      <c r="GH489" s="4"/>
      <c r="GI489" s="4"/>
      <c r="GJ489" s="4"/>
      <c r="GK489" s="4"/>
      <c r="GL489" s="4"/>
      <c r="GM489" s="4"/>
      <c r="GN489" s="4"/>
      <c r="GO489" s="4"/>
      <c r="GP489" s="4"/>
      <c r="GQ489" s="4"/>
      <c r="GR489" s="4"/>
      <c r="GS489" s="4"/>
      <c r="GT489" s="4"/>
      <c r="GU489" s="4"/>
      <c r="GV489" s="4"/>
      <c r="GW489" s="4"/>
      <c r="GX489" s="4"/>
      <c r="GY489" s="4"/>
      <c r="GZ489" s="4"/>
      <c r="HA489" s="4"/>
      <c r="HB489" s="4"/>
      <c r="HC489" s="4"/>
      <c r="HD489" s="4"/>
      <c r="HE489" s="4"/>
      <c r="HF489" s="4"/>
      <c r="HG489" s="4"/>
      <c r="HH489" s="4"/>
      <c r="HI489" s="4"/>
      <c r="HJ489" s="4"/>
      <c r="HK489" s="4"/>
      <c r="HL489" s="4"/>
      <c r="HM489" s="4"/>
      <c r="HN489" s="4"/>
      <c r="HO489" s="4"/>
      <c r="HP489" s="4"/>
      <c r="HQ489" s="4"/>
      <c r="HR489" s="4"/>
      <c r="HS489" s="4"/>
      <c r="HT489" s="4"/>
    </row>
    <row r="490" spans="11:228" ht="15" customHeight="1">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4"/>
      <c r="DD490" s="4"/>
      <c r="DE490" s="4"/>
      <c r="DF490" s="4"/>
      <c r="DG490" s="4"/>
      <c r="DH490" s="4"/>
      <c r="DI490" s="4"/>
      <c r="DJ490" s="4"/>
      <c r="DK490" s="4"/>
      <c r="DL490" s="4"/>
      <c r="DM490" s="4"/>
      <c r="DN490" s="4"/>
      <c r="DO490" s="4"/>
      <c r="DP490" s="4"/>
      <c r="DQ490" s="4"/>
      <c r="DR490" s="4"/>
      <c r="DS490" s="4"/>
      <c r="DT490" s="4"/>
      <c r="DU490" s="4"/>
      <c r="DV490" s="4"/>
      <c r="DW490" s="4"/>
      <c r="DX490" s="4"/>
      <c r="DY490" s="4"/>
      <c r="DZ490" s="4"/>
      <c r="EA490" s="4"/>
      <c r="EB490" s="4"/>
      <c r="EC490" s="4"/>
      <c r="ED490" s="4"/>
      <c r="EE490" s="4"/>
      <c r="EF490" s="4"/>
      <c r="EG490" s="4"/>
      <c r="EH490" s="4"/>
      <c r="EI490" s="4"/>
      <c r="EJ490" s="4"/>
      <c r="EK490" s="4"/>
      <c r="EL490" s="4"/>
      <c r="EM490" s="4"/>
      <c r="EN490" s="4"/>
      <c r="EO490" s="4"/>
      <c r="EP490" s="4"/>
      <c r="EQ490" s="4"/>
      <c r="ER490" s="4"/>
      <c r="ES490" s="4"/>
      <c r="ET490" s="4"/>
      <c r="EU490" s="4"/>
      <c r="EV490" s="4"/>
      <c r="EW490" s="4"/>
      <c r="EX490" s="4"/>
      <c r="EY490" s="4"/>
      <c r="EZ490" s="4"/>
      <c r="FA490" s="4"/>
      <c r="FB490" s="4"/>
      <c r="FC490" s="4"/>
      <c r="FD490" s="4"/>
      <c r="FE490" s="4"/>
      <c r="FF490" s="4"/>
      <c r="FG490" s="4"/>
      <c r="FH490" s="4"/>
      <c r="FI490" s="4"/>
      <c r="FJ490" s="4"/>
      <c r="FK490" s="4"/>
      <c r="FL490" s="4"/>
      <c r="FM490" s="4"/>
      <c r="FN490" s="4"/>
      <c r="FO490" s="4"/>
      <c r="FP490" s="4"/>
      <c r="FQ490" s="4"/>
      <c r="FR490" s="4"/>
      <c r="FS490" s="4"/>
      <c r="FT490" s="4"/>
      <c r="FU490" s="4"/>
      <c r="FV490" s="4"/>
      <c r="FW490" s="4"/>
      <c r="FX490" s="4"/>
      <c r="FY490" s="4"/>
      <c r="FZ490" s="4"/>
      <c r="GA490" s="4"/>
      <c r="GB490" s="4"/>
      <c r="GC490" s="4"/>
      <c r="GD490" s="4"/>
      <c r="GE490" s="4"/>
      <c r="GF490" s="4"/>
      <c r="GG490" s="4"/>
      <c r="GH490" s="4"/>
      <c r="GI490" s="4"/>
      <c r="GJ490" s="4"/>
      <c r="GK490" s="4"/>
      <c r="GL490" s="4"/>
      <c r="GM490" s="4"/>
      <c r="GN490" s="4"/>
      <c r="GO490" s="4"/>
      <c r="GP490" s="4"/>
      <c r="GQ490" s="4"/>
      <c r="GR490" s="4"/>
      <c r="GS490" s="4"/>
      <c r="GT490" s="4"/>
      <c r="GU490" s="4"/>
      <c r="GV490" s="4"/>
      <c r="GW490" s="4"/>
      <c r="GX490" s="4"/>
      <c r="GY490" s="4"/>
      <c r="GZ490" s="4"/>
      <c r="HA490" s="4"/>
      <c r="HB490" s="4"/>
      <c r="HC490" s="4"/>
      <c r="HD490" s="4"/>
      <c r="HE490" s="4"/>
      <c r="HF490" s="4"/>
      <c r="HG490" s="4"/>
      <c r="HH490" s="4"/>
      <c r="HI490" s="4"/>
      <c r="HJ490" s="4"/>
      <c r="HK490" s="4"/>
      <c r="HL490" s="4"/>
      <c r="HM490" s="4"/>
      <c r="HN490" s="4"/>
      <c r="HO490" s="4"/>
      <c r="HP490" s="4"/>
      <c r="HQ490" s="4"/>
      <c r="HR490" s="4"/>
      <c r="HS490" s="4"/>
      <c r="HT490" s="4"/>
    </row>
    <row r="491" spans="11:228" ht="15" customHeight="1">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4"/>
      <c r="DD491" s="4"/>
      <c r="DE491" s="4"/>
      <c r="DF491" s="4"/>
      <c r="DG491" s="4"/>
      <c r="DH491" s="4"/>
      <c r="DI491" s="4"/>
      <c r="DJ491" s="4"/>
      <c r="DK491" s="4"/>
      <c r="DL491" s="4"/>
      <c r="DM491" s="4"/>
      <c r="DN491" s="4"/>
      <c r="DO491" s="4"/>
      <c r="DP491" s="4"/>
      <c r="DQ491" s="4"/>
      <c r="DR491" s="4"/>
      <c r="DS491" s="4"/>
      <c r="DT491" s="4"/>
      <c r="DU491" s="4"/>
      <c r="DV491" s="4"/>
      <c r="DW491" s="4"/>
      <c r="DX491" s="4"/>
      <c r="DY491" s="4"/>
      <c r="DZ491" s="4"/>
      <c r="EA491" s="4"/>
      <c r="EB491" s="4"/>
      <c r="EC491" s="4"/>
      <c r="ED491" s="4"/>
      <c r="EE491" s="4"/>
      <c r="EF491" s="4"/>
      <c r="EG491" s="4"/>
      <c r="EH491" s="4"/>
      <c r="EI491" s="4"/>
      <c r="EJ491" s="4"/>
      <c r="EK491" s="4"/>
      <c r="EL491" s="4"/>
      <c r="EM491" s="4"/>
      <c r="EN491" s="4"/>
      <c r="EO491" s="4"/>
      <c r="EP491" s="4"/>
      <c r="EQ491" s="4"/>
      <c r="ER491" s="4"/>
      <c r="ES491" s="4"/>
      <c r="ET491" s="4"/>
      <c r="EU491" s="4"/>
      <c r="EV491" s="4"/>
      <c r="EW491" s="4"/>
      <c r="EX491" s="4"/>
      <c r="EY491" s="4"/>
      <c r="EZ491" s="4"/>
      <c r="FA491" s="4"/>
      <c r="FB491" s="4"/>
      <c r="FC491" s="4"/>
      <c r="FD491" s="4"/>
      <c r="FE491" s="4"/>
      <c r="FF491" s="4"/>
      <c r="FG491" s="4"/>
      <c r="FH491" s="4"/>
      <c r="FI491" s="4"/>
      <c r="FJ491" s="4"/>
      <c r="FK491" s="4"/>
      <c r="FL491" s="4"/>
      <c r="FM491" s="4"/>
      <c r="FN491" s="4"/>
      <c r="FO491" s="4"/>
      <c r="FP491" s="4"/>
      <c r="FQ491" s="4"/>
      <c r="FR491" s="4"/>
      <c r="FS491" s="4"/>
      <c r="FT491" s="4"/>
      <c r="FU491" s="4"/>
      <c r="FV491" s="4"/>
      <c r="FW491" s="4"/>
      <c r="FX491" s="4"/>
      <c r="FY491" s="4"/>
      <c r="FZ491" s="4"/>
      <c r="GA491" s="4"/>
      <c r="GB491" s="4"/>
      <c r="GC491" s="4"/>
      <c r="GD491" s="4"/>
      <c r="GE491" s="4"/>
      <c r="GF491" s="4"/>
      <c r="GG491" s="4"/>
      <c r="GH491" s="4"/>
      <c r="GI491" s="4"/>
      <c r="GJ491" s="4"/>
      <c r="GK491" s="4"/>
      <c r="GL491" s="4"/>
      <c r="GM491" s="4"/>
      <c r="GN491" s="4"/>
      <c r="GO491" s="4"/>
      <c r="GP491" s="4"/>
      <c r="GQ491" s="4"/>
      <c r="GR491" s="4"/>
      <c r="GS491" s="4"/>
      <c r="GT491" s="4"/>
      <c r="GU491" s="4"/>
      <c r="GV491" s="4"/>
      <c r="GW491" s="4"/>
      <c r="GX491" s="4"/>
      <c r="GY491" s="4"/>
      <c r="GZ491" s="4"/>
      <c r="HA491" s="4"/>
      <c r="HB491" s="4"/>
      <c r="HC491" s="4"/>
      <c r="HD491" s="4"/>
      <c r="HE491" s="4"/>
      <c r="HF491" s="4"/>
      <c r="HG491" s="4"/>
      <c r="HH491" s="4"/>
      <c r="HI491" s="4"/>
      <c r="HJ491" s="4"/>
      <c r="HK491" s="4"/>
      <c r="HL491" s="4"/>
      <c r="HM491" s="4"/>
      <c r="HN491" s="4"/>
      <c r="HO491" s="4"/>
      <c r="HP491" s="4"/>
      <c r="HQ491" s="4"/>
      <c r="HR491" s="4"/>
      <c r="HS491" s="4"/>
      <c r="HT491" s="4"/>
    </row>
    <row r="492" spans="11:228" ht="15" customHeight="1">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4"/>
      <c r="DD492" s="4"/>
      <c r="DE492" s="4"/>
      <c r="DF492" s="4"/>
      <c r="DG492" s="4"/>
      <c r="DH492" s="4"/>
      <c r="DI492" s="4"/>
      <c r="DJ492" s="4"/>
      <c r="DK492" s="4"/>
      <c r="DL492" s="4"/>
      <c r="DM492" s="4"/>
      <c r="DN492" s="4"/>
      <c r="DO492" s="4"/>
      <c r="DP492" s="4"/>
      <c r="DQ492" s="4"/>
      <c r="DR492" s="4"/>
      <c r="DS492" s="4"/>
      <c r="DT492" s="4"/>
      <c r="DU492" s="4"/>
      <c r="DV492" s="4"/>
      <c r="DW492" s="4"/>
      <c r="DX492" s="4"/>
      <c r="DY492" s="4"/>
      <c r="DZ492" s="4"/>
      <c r="EA492" s="4"/>
      <c r="EB492" s="4"/>
      <c r="EC492" s="4"/>
      <c r="ED492" s="4"/>
      <c r="EE492" s="4"/>
      <c r="EF492" s="4"/>
      <c r="EG492" s="4"/>
      <c r="EH492" s="4"/>
      <c r="EI492" s="4"/>
      <c r="EJ492" s="4"/>
      <c r="EK492" s="4"/>
      <c r="EL492" s="4"/>
      <c r="EM492" s="4"/>
      <c r="EN492" s="4"/>
      <c r="EO492" s="4"/>
      <c r="EP492" s="4"/>
      <c r="EQ492" s="4"/>
      <c r="ER492" s="4"/>
      <c r="ES492" s="4"/>
      <c r="ET492" s="4"/>
      <c r="EU492" s="4"/>
      <c r="EV492" s="4"/>
      <c r="EW492" s="4"/>
      <c r="EX492" s="4"/>
      <c r="EY492" s="4"/>
      <c r="EZ492" s="4"/>
      <c r="FA492" s="4"/>
      <c r="FB492" s="4"/>
      <c r="FC492" s="4"/>
      <c r="FD492" s="4"/>
      <c r="FE492" s="4"/>
      <c r="FF492" s="4"/>
      <c r="FG492" s="4"/>
      <c r="FH492" s="4"/>
      <c r="FI492" s="4"/>
      <c r="FJ492" s="4"/>
      <c r="FK492" s="4"/>
      <c r="FL492" s="4"/>
      <c r="FM492" s="4"/>
      <c r="FN492" s="4"/>
      <c r="FO492" s="4"/>
      <c r="FP492" s="4"/>
      <c r="FQ492" s="4"/>
      <c r="FR492" s="4"/>
      <c r="FS492" s="4"/>
      <c r="FT492" s="4"/>
      <c r="FU492" s="4"/>
      <c r="FV492" s="4"/>
      <c r="FW492" s="4"/>
      <c r="FX492" s="4"/>
      <c r="FY492" s="4"/>
      <c r="FZ492" s="4"/>
      <c r="GA492" s="4"/>
      <c r="GB492" s="4"/>
      <c r="GC492" s="4"/>
      <c r="GD492" s="4"/>
      <c r="GE492" s="4"/>
      <c r="GF492" s="4"/>
      <c r="GG492" s="4"/>
      <c r="GH492" s="4"/>
      <c r="GI492" s="4"/>
      <c r="GJ492" s="4"/>
      <c r="GK492" s="4"/>
      <c r="GL492" s="4"/>
      <c r="GM492" s="4"/>
      <c r="GN492" s="4"/>
      <c r="GO492" s="4"/>
      <c r="GP492" s="4"/>
      <c r="GQ492" s="4"/>
      <c r="GR492" s="4"/>
      <c r="GS492" s="4"/>
      <c r="GT492" s="4"/>
      <c r="GU492" s="4"/>
      <c r="GV492" s="4"/>
      <c r="GW492" s="4"/>
      <c r="GX492" s="4"/>
      <c r="GY492" s="4"/>
      <c r="GZ492" s="4"/>
      <c r="HA492" s="4"/>
      <c r="HB492" s="4"/>
      <c r="HC492" s="4"/>
      <c r="HD492" s="4"/>
      <c r="HE492" s="4"/>
      <c r="HF492" s="4"/>
      <c r="HG492" s="4"/>
      <c r="HH492" s="4"/>
      <c r="HI492" s="4"/>
      <c r="HJ492" s="4"/>
      <c r="HK492" s="4"/>
      <c r="HL492" s="4"/>
      <c r="HM492" s="4"/>
      <c r="HN492" s="4"/>
      <c r="HO492" s="4"/>
      <c r="HP492" s="4"/>
      <c r="HQ492" s="4"/>
      <c r="HR492" s="4"/>
      <c r="HS492" s="4"/>
      <c r="HT492" s="4"/>
    </row>
    <row r="493" spans="11:228" ht="15" customHeight="1">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c r="CG493" s="4"/>
      <c r="CH493" s="4"/>
      <c r="CI493" s="4"/>
      <c r="CJ493" s="4"/>
      <c r="CK493" s="4"/>
      <c r="CL493" s="4"/>
      <c r="CM493" s="4"/>
      <c r="CN493" s="4"/>
      <c r="CO493" s="4"/>
      <c r="CP493" s="4"/>
      <c r="CQ493" s="4"/>
      <c r="CR493" s="4"/>
      <c r="CS493" s="4"/>
      <c r="CT493" s="4"/>
      <c r="CU493" s="4"/>
      <c r="CV493" s="4"/>
      <c r="CW493" s="4"/>
      <c r="CX493" s="4"/>
      <c r="CY493" s="4"/>
      <c r="CZ493" s="4"/>
      <c r="DA493" s="4"/>
      <c r="DB493" s="4"/>
      <c r="DC493" s="4"/>
      <c r="DD493" s="4"/>
      <c r="DE493" s="4"/>
      <c r="DF493" s="4"/>
      <c r="DG493" s="4"/>
      <c r="DH493" s="4"/>
      <c r="DI493" s="4"/>
      <c r="DJ493" s="4"/>
      <c r="DK493" s="4"/>
      <c r="DL493" s="4"/>
      <c r="DM493" s="4"/>
      <c r="DN493" s="4"/>
      <c r="DO493" s="4"/>
      <c r="DP493" s="4"/>
      <c r="DQ493" s="4"/>
      <c r="DR493" s="4"/>
      <c r="DS493" s="4"/>
      <c r="DT493" s="4"/>
      <c r="DU493" s="4"/>
      <c r="DV493" s="4"/>
      <c r="DW493" s="4"/>
      <c r="DX493" s="4"/>
      <c r="DY493" s="4"/>
      <c r="DZ493" s="4"/>
      <c r="EA493" s="4"/>
      <c r="EB493" s="4"/>
      <c r="EC493" s="4"/>
      <c r="ED493" s="4"/>
      <c r="EE493" s="4"/>
      <c r="EF493" s="4"/>
      <c r="EG493" s="4"/>
      <c r="EH493" s="4"/>
      <c r="EI493" s="4"/>
      <c r="EJ493" s="4"/>
      <c r="EK493" s="4"/>
      <c r="EL493" s="4"/>
      <c r="EM493" s="4"/>
      <c r="EN493" s="4"/>
      <c r="EO493" s="4"/>
      <c r="EP493" s="4"/>
      <c r="EQ493" s="4"/>
      <c r="ER493" s="4"/>
      <c r="ES493" s="4"/>
      <c r="ET493" s="4"/>
      <c r="EU493" s="4"/>
      <c r="EV493" s="4"/>
      <c r="EW493" s="4"/>
      <c r="EX493" s="4"/>
      <c r="EY493" s="4"/>
      <c r="EZ493" s="4"/>
      <c r="FA493" s="4"/>
      <c r="FB493" s="4"/>
      <c r="FC493" s="4"/>
      <c r="FD493" s="4"/>
      <c r="FE493" s="4"/>
      <c r="FF493" s="4"/>
      <c r="FG493" s="4"/>
      <c r="FH493" s="4"/>
      <c r="FI493" s="4"/>
      <c r="FJ493" s="4"/>
      <c r="FK493" s="4"/>
      <c r="FL493" s="4"/>
      <c r="FM493" s="4"/>
      <c r="FN493" s="4"/>
      <c r="FO493" s="4"/>
      <c r="FP493" s="4"/>
      <c r="FQ493" s="4"/>
      <c r="FR493" s="4"/>
      <c r="FS493" s="4"/>
      <c r="FT493" s="4"/>
      <c r="FU493" s="4"/>
      <c r="FV493" s="4"/>
      <c r="FW493" s="4"/>
      <c r="FX493" s="4"/>
      <c r="FY493" s="4"/>
      <c r="FZ493" s="4"/>
      <c r="GA493" s="4"/>
      <c r="GB493" s="4"/>
      <c r="GC493" s="4"/>
      <c r="GD493" s="4"/>
      <c r="GE493" s="4"/>
      <c r="GF493" s="4"/>
      <c r="GG493" s="4"/>
      <c r="GH493" s="4"/>
      <c r="GI493" s="4"/>
      <c r="GJ493" s="4"/>
      <c r="GK493" s="4"/>
      <c r="GL493" s="4"/>
      <c r="GM493" s="4"/>
      <c r="GN493" s="4"/>
      <c r="GO493" s="4"/>
      <c r="GP493" s="4"/>
      <c r="GQ493" s="4"/>
      <c r="GR493" s="4"/>
      <c r="GS493" s="4"/>
      <c r="GT493" s="4"/>
      <c r="GU493" s="4"/>
      <c r="GV493" s="4"/>
      <c r="GW493" s="4"/>
      <c r="GX493" s="4"/>
      <c r="GY493" s="4"/>
      <c r="GZ493" s="4"/>
      <c r="HA493" s="4"/>
      <c r="HB493" s="4"/>
      <c r="HC493" s="4"/>
      <c r="HD493" s="4"/>
      <c r="HE493" s="4"/>
      <c r="HF493" s="4"/>
      <c r="HG493" s="4"/>
      <c r="HH493" s="4"/>
      <c r="HI493" s="4"/>
      <c r="HJ493" s="4"/>
      <c r="HK493" s="4"/>
      <c r="HL493" s="4"/>
      <c r="HM493" s="4"/>
      <c r="HN493" s="4"/>
      <c r="HO493" s="4"/>
      <c r="HP493" s="4"/>
      <c r="HQ493" s="4"/>
      <c r="HR493" s="4"/>
      <c r="HS493" s="4"/>
      <c r="HT493" s="4"/>
    </row>
    <row r="494" spans="11:228" ht="15" customHeight="1">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c r="CG494" s="4"/>
      <c r="CH494" s="4"/>
      <c r="CI494" s="4"/>
      <c r="CJ494" s="4"/>
      <c r="CK494" s="4"/>
      <c r="CL494" s="4"/>
      <c r="CM494" s="4"/>
      <c r="CN494" s="4"/>
      <c r="CO494" s="4"/>
      <c r="CP494" s="4"/>
      <c r="CQ494" s="4"/>
      <c r="CR494" s="4"/>
      <c r="CS494" s="4"/>
      <c r="CT494" s="4"/>
      <c r="CU494" s="4"/>
      <c r="CV494" s="4"/>
      <c r="CW494" s="4"/>
      <c r="CX494" s="4"/>
      <c r="CY494" s="4"/>
      <c r="CZ494" s="4"/>
      <c r="DA494" s="4"/>
      <c r="DB494" s="4"/>
      <c r="DC494" s="4"/>
      <c r="DD494" s="4"/>
      <c r="DE494" s="4"/>
      <c r="DF494" s="4"/>
      <c r="DG494" s="4"/>
      <c r="DH494" s="4"/>
      <c r="DI494" s="4"/>
      <c r="DJ494" s="4"/>
      <c r="DK494" s="4"/>
      <c r="DL494" s="4"/>
      <c r="DM494" s="4"/>
      <c r="DN494" s="4"/>
      <c r="DO494" s="4"/>
      <c r="DP494" s="4"/>
      <c r="DQ494" s="4"/>
      <c r="DR494" s="4"/>
      <c r="DS494" s="4"/>
      <c r="DT494" s="4"/>
      <c r="DU494" s="4"/>
      <c r="DV494" s="4"/>
      <c r="DW494" s="4"/>
      <c r="DX494" s="4"/>
      <c r="DY494" s="4"/>
      <c r="DZ494" s="4"/>
      <c r="EA494" s="4"/>
      <c r="EB494" s="4"/>
      <c r="EC494" s="4"/>
      <c r="ED494" s="4"/>
      <c r="EE494" s="4"/>
      <c r="EF494" s="4"/>
      <c r="EG494" s="4"/>
      <c r="EH494" s="4"/>
      <c r="EI494" s="4"/>
      <c r="EJ494" s="4"/>
      <c r="EK494" s="4"/>
      <c r="EL494" s="4"/>
      <c r="EM494" s="4"/>
      <c r="EN494" s="4"/>
      <c r="EO494" s="4"/>
      <c r="EP494" s="4"/>
      <c r="EQ494" s="4"/>
      <c r="ER494" s="4"/>
      <c r="ES494" s="4"/>
      <c r="ET494" s="4"/>
      <c r="EU494" s="4"/>
      <c r="EV494" s="4"/>
      <c r="EW494" s="4"/>
      <c r="EX494" s="4"/>
      <c r="EY494" s="4"/>
      <c r="EZ494" s="4"/>
      <c r="FA494" s="4"/>
      <c r="FB494" s="4"/>
      <c r="FC494" s="4"/>
      <c r="FD494" s="4"/>
      <c r="FE494" s="4"/>
      <c r="FF494" s="4"/>
      <c r="FG494" s="4"/>
      <c r="FH494" s="4"/>
      <c r="FI494" s="4"/>
      <c r="FJ494" s="4"/>
      <c r="FK494" s="4"/>
      <c r="FL494" s="4"/>
      <c r="FM494" s="4"/>
      <c r="FN494" s="4"/>
      <c r="FO494" s="4"/>
      <c r="FP494" s="4"/>
      <c r="FQ494" s="4"/>
      <c r="FR494" s="4"/>
      <c r="FS494" s="4"/>
      <c r="FT494" s="4"/>
      <c r="FU494" s="4"/>
      <c r="FV494" s="4"/>
      <c r="FW494" s="4"/>
      <c r="FX494" s="4"/>
      <c r="FY494" s="4"/>
      <c r="FZ494" s="4"/>
      <c r="GA494" s="4"/>
      <c r="GB494" s="4"/>
      <c r="GC494" s="4"/>
      <c r="GD494" s="4"/>
      <c r="GE494" s="4"/>
      <c r="GF494" s="4"/>
      <c r="GG494" s="4"/>
      <c r="GH494" s="4"/>
      <c r="GI494" s="4"/>
      <c r="GJ494" s="4"/>
      <c r="GK494" s="4"/>
      <c r="GL494" s="4"/>
      <c r="GM494" s="4"/>
      <c r="GN494" s="4"/>
      <c r="GO494" s="4"/>
      <c r="GP494" s="4"/>
      <c r="GQ494" s="4"/>
      <c r="GR494" s="4"/>
      <c r="GS494" s="4"/>
      <c r="GT494" s="4"/>
      <c r="GU494" s="4"/>
      <c r="GV494" s="4"/>
      <c r="GW494" s="4"/>
      <c r="GX494" s="4"/>
      <c r="GY494" s="4"/>
      <c r="GZ494" s="4"/>
      <c r="HA494" s="4"/>
      <c r="HB494" s="4"/>
      <c r="HC494" s="4"/>
      <c r="HD494" s="4"/>
      <c r="HE494" s="4"/>
      <c r="HF494" s="4"/>
      <c r="HG494" s="4"/>
      <c r="HH494" s="4"/>
      <c r="HI494" s="4"/>
      <c r="HJ494" s="4"/>
      <c r="HK494" s="4"/>
      <c r="HL494" s="4"/>
      <c r="HM494" s="4"/>
      <c r="HN494" s="4"/>
      <c r="HO494" s="4"/>
      <c r="HP494" s="4"/>
      <c r="HQ494" s="4"/>
      <c r="HR494" s="4"/>
      <c r="HS494" s="4"/>
      <c r="HT494" s="4"/>
    </row>
    <row r="495" spans="11:228" ht="15" customHeight="1">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4"/>
      <c r="DD495" s="4"/>
      <c r="DE495" s="4"/>
      <c r="DF495" s="4"/>
      <c r="DG495" s="4"/>
      <c r="DH495" s="4"/>
      <c r="DI495" s="4"/>
      <c r="DJ495" s="4"/>
      <c r="DK495" s="4"/>
      <c r="DL495" s="4"/>
      <c r="DM495" s="4"/>
      <c r="DN495" s="4"/>
      <c r="DO495" s="4"/>
      <c r="DP495" s="4"/>
      <c r="DQ495" s="4"/>
      <c r="DR495" s="4"/>
      <c r="DS495" s="4"/>
      <c r="DT495" s="4"/>
      <c r="DU495" s="4"/>
      <c r="DV495" s="4"/>
      <c r="DW495" s="4"/>
      <c r="DX495" s="4"/>
      <c r="DY495" s="4"/>
      <c r="DZ495" s="4"/>
      <c r="EA495" s="4"/>
      <c r="EB495" s="4"/>
      <c r="EC495" s="4"/>
      <c r="ED495" s="4"/>
      <c r="EE495" s="4"/>
      <c r="EF495" s="4"/>
      <c r="EG495" s="4"/>
      <c r="EH495" s="4"/>
      <c r="EI495" s="4"/>
      <c r="EJ495" s="4"/>
      <c r="EK495" s="4"/>
      <c r="EL495" s="4"/>
      <c r="EM495" s="4"/>
      <c r="EN495" s="4"/>
      <c r="EO495" s="4"/>
      <c r="EP495" s="4"/>
      <c r="EQ495" s="4"/>
      <c r="ER495" s="4"/>
      <c r="ES495" s="4"/>
      <c r="ET495" s="4"/>
      <c r="EU495" s="4"/>
      <c r="EV495" s="4"/>
      <c r="EW495" s="4"/>
      <c r="EX495" s="4"/>
      <c r="EY495" s="4"/>
      <c r="EZ495" s="4"/>
      <c r="FA495" s="4"/>
      <c r="FB495" s="4"/>
      <c r="FC495" s="4"/>
      <c r="FD495" s="4"/>
      <c r="FE495" s="4"/>
      <c r="FF495" s="4"/>
      <c r="FG495" s="4"/>
      <c r="FH495" s="4"/>
      <c r="FI495" s="4"/>
      <c r="FJ495" s="4"/>
      <c r="FK495" s="4"/>
      <c r="FL495" s="4"/>
      <c r="FM495" s="4"/>
      <c r="FN495" s="4"/>
      <c r="FO495" s="4"/>
      <c r="FP495" s="4"/>
      <c r="FQ495" s="4"/>
      <c r="FR495" s="4"/>
      <c r="FS495" s="4"/>
      <c r="FT495" s="4"/>
      <c r="FU495" s="4"/>
      <c r="FV495" s="4"/>
      <c r="FW495" s="4"/>
      <c r="FX495" s="4"/>
      <c r="FY495" s="4"/>
      <c r="FZ495" s="4"/>
      <c r="GA495" s="4"/>
      <c r="GB495" s="4"/>
      <c r="GC495" s="4"/>
      <c r="GD495" s="4"/>
      <c r="GE495" s="4"/>
      <c r="GF495" s="4"/>
      <c r="GG495" s="4"/>
      <c r="GH495" s="4"/>
      <c r="GI495" s="4"/>
      <c r="GJ495" s="4"/>
      <c r="GK495" s="4"/>
      <c r="GL495" s="4"/>
      <c r="GM495" s="4"/>
      <c r="GN495" s="4"/>
      <c r="GO495" s="4"/>
      <c r="GP495" s="4"/>
      <c r="GQ495" s="4"/>
      <c r="GR495" s="4"/>
      <c r="GS495" s="4"/>
      <c r="GT495" s="4"/>
      <c r="GU495" s="4"/>
      <c r="GV495" s="4"/>
      <c r="GW495" s="4"/>
      <c r="GX495" s="4"/>
      <c r="GY495" s="4"/>
      <c r="GZ495" s="4"/>
      <c r="HA495" s="4"/>
      <c r="HB495" s="4"/>
      <c r="HC495" s="4"/>
      <c r="HD495" s="4"/>
      <c r="HE495" s="4"/>
      <c r="HF495" s="4"/>
      <c r="HG495" s="4"/>
      <c r="HH495" s="4"/>
      <c r="HI495" s="4"/>
      <c r="HJ495" s="4"/>
      <c r="HK495" s="4"/>
      <c r="HL495" s="4"/>
      <c r="HM495" s="4"/>
      <c r="HN495" s="4"/>
      <c r="HO495" s="4"/>
      <c r="HP495" s="4"/>
      <c r="HQ495" s="4"/>
      <c r="HR495" s="4"/>
      <c r="HS495" s="4"/>
      <c r="HT495" s="4"/>
    </row>
    <row r="496" spans="11:228" ht="15" customHeight="1">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c r="CG496" s="4"/>
      <c r="CH496" s="4"/>
      <c r="CI496" s="4"/>
      <c r="CJ496" s="4"/>
      <c r="CK496" s="4"/>
      <c r="CL496" s="4"/>
      <c r="CM496" s="4"/>
      <c r="CN496" s="4"/>
      <c r="CO496" s="4"/>
      <c r="CP496" s="4"/>
      <c r="CQ496" s="4"/>
      <c r="CR496" s="4"/>
      <c r="CS496" s="4"/>
      <c r="CT496" s="4"/>
      <c r="CU496" s="4"/>
      <c r="CV496" s="4"/>
      <c r="CW496" s="4"/>
      <c r="CX496" s="4"/>
      <c r="CY496" s="4"/>
      <c r="CZ496" s="4"/>
      <c r="DA496" s="4"/>
      <c r="DB496" s="4"/>
      <c r="DC496" s="4"/>
      <c r="DD496" s="4"/>
      <c r="DE496" s="4"/>
      <c r="DF496" s="4"/>
      <c r="DG496" s="4"/>
      <c r="DH496" s="4"/>
      <c r="DI496" s="4"/>
      <c r="DJ496" s="4"/>
      <c r="DK496" s="4"/>
      <c r="DL496" s="4"/>
      <c r="DM496" s="4"/>
      <c r="DN496" s="4"/>
      <c r="DO496" s="4"/>
      <c r="DP496" s="4"/>
      <c r="DQ496" s="4"/>
      <c r="DR496" s="4"/>
      <c r="DS496" s="4"/>
      <c r="DT496" s="4"/>
      <c r="DU496" s="4"/>
      <c r="DV496" s="4"/>
      <c r="DW496" s="4"/>
      <c r="DX496" s="4"/>
      <c r="DY496" s="4"/>
      <c r="DZ496" s="4"/>
      <c r="EA496" s="4"/>
      <c r="EB496" s="4"/>
      <c r="EC496" s="4"/>
      <c r="ED496" s="4"/>
      <c r="EE496" s="4"/>
      <c r="EF496" s="4"/>
      <c r="EG496" s="4"/>
      <c r="EH496" s="4"/>
      <c r="EI496" s="4"/>
      <c r="EJ496" s="4"/>
      <c r="EK496" s="4"/>
      <c r="EL496" s="4"/>
      <c r="EM496" s="4"/>
      <c r="EN496" s="4"/>
      <c r="EO496" s="4"/>
      <c r="EP496" s="4"/>
      <c r="EQ496" s="4"/>
      <c r="ER496" s="4"/>
      <c r="ES496" s="4"/>
      <c r="ET496" s="4"/>
      <c r="EU496" s="4"/>
      <c r="EV496" s="4"/>
      <c r="EW496" s="4"/>
      <c r="EX496" s="4"/>
      <c r="EY496" s="4"/>
      <c r="EZ496" s="4"/>
      <c r="FA496" s="4"/>
      <c r="FB496" s="4"/>
      <c r="FC496" s="4"/>
      <c r="FD496" s="4"/>
      <c r="FE496" s="4"/>
      <c r="FF496" s="4"/>
      <c r="FG496" s="4"/>
      <c r="FH496" s="4"/>
      <c r="FI496" s="4"/>
      <c r="FJ496" s="4"/>
      <c r="FK496" s="4"/>
      <c r="FL496" s="4"/>
      <c r="FM496" s="4"/>
      <c r="FN496" s="4"/>
      <c r="FO496" s="4"/>
      <c r="FP496" s="4"/>
      <c r="FQ496" s="4"/>
      <c r="FR496" s="4"/>
      <c r="FS496" s="4"/>
      <c r="FT496" s="4"/>
      <c r="FU496" s="4"/>
      <c r="FV496" s="4"/>
      <c r="FW496" s="4"/>
      <c r="FX496" s="4"/>
      <c r="FY496" s="4"/>
      <c r="FZ496" s="4"/>
      <c r="GA496" s="4"/>
      <c r="GB496" s="4"/>
      <c r="GC496" s="4"/>
      <c r="GD496" s="4"/>
      <c r="GE496" s="4"/>
      <c r="GF496" s="4"/>
      <c r="GG496" s="4"/>
      <c r="GH496" s="4"/>
      <c r="GI496" s="4"/>
      <c r="GJ496" s="4"/>
      <c r="GK496" s="4"/>
      <c r="GL496" s="4"/>
      <c r="GM496" s="4"/>
      <c r="GN496" s="4"/>
      <c r="GO496" s="4"/>
      <c r="GP496" s="4"/>
      <c r="GQ496" s="4"/>
      <c r="GR496" s="4"/>
      <c r="GS496" s="4"/>
      <c r="GT496" s="4"/>
      <c r="GU496" s="4"/>
      <c r="GV496" s="4"/>
      <c r="GW496" s="4"/>
      <c r="GX496" s="4"/>
      <c r="GY496" s="4"/>
      <c r="GZ496" s="4"/>
      <c r="HA496" s="4"/>
      <c r="HB496" s="4"/>
      <c r="HC496" s="4"/>
      <c r="HD496" s="4"/>
      <c r="HE496" s="4"/>
      <c r="HF496" s="4"/>
      <c r="HG496" s="4"/>
      <c r="HH496" s="4"/>
      <c r="HI496" s="4"/>
      <c r="HJ496" s="4"/>
      <c r="HK496" s="4"/>
      <c r="HL496" s="4"/>
      <c r="HM496" s="4"/>
      <c r="HN496" s="4"/>
      <c r="HO496" s="4"/>
      <c r="HP496" s="4"/>
      <c r="HQ496" s="4"/>
      <c r="HR496" s="4"/>
      <c r="HS496" s="4"/>
      <c r="HT496" s="4"/>
    </row>
    <row r="497" spans="11:228" ht="15" customHeight="1">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c r="CG497" s="4"/>
      <c r="CH497" s="4"/>
      <c r="CI497" s="4"/>
      <c r="CJ497" s="4"/>
      <c r="CK497" s="4"/>
      <c r="CL497" s="4"/>
      <c r="CM497" s="4"/>
      <c r="CN497" s="4"/>
      <c r="CO497" s="4"/>
      <c r="CP497" s="4"/>
      <c r="CQ497" s="4"/>
      <c r="CR497" s="4"/>
      <c r="CS497" s="4"/>
      <c r="CT497" s="4"/>
      <c r="CU497" s="4"/>
      <c r="CV497" s="4"/>
      <c r="CW497" s="4"/>
      <c r="CX497" s="4"/>
      <c r="CY497" s="4"/>
      <c r="CZ497" s="4"/>
      <c r="DA497" s="4"/>
      <c r="DB497" s="4"/>
      <c r="DC497" s="4"/>
      <c r="DD497" s="4"/>
      <c r="DE497" s="4"/>
      <c r="DF497" s="4"/>
      <c r="DG497" s="4"/>
      <c r="DH497" s="4"/>
      <c r="DI497" s="4"/>
      <c r="DJ497" s="4"/>
      <c r="DK497" s="4"/>
      <c r="DL497" s="4"/>
      <c r="DM497" s="4"/>
      <c r="DN497" s="4"/>
      <c r="DO497" s="4"/>
      <c r="DP497" s="4"/>
      <c r="DQ497" s="4"/>
      <c r="DR497" s="4"/>
      <c r="DS497" s="4"/>
      <c r="DT497" s="4"/>
      <c r="DU497" s="4"/>
      <c r="DV497" s="4"/>
      <c r="DW497" s="4"/>
      <c r="DX497" s="4"/>
      <c r="DY497" s="4"/>
      <c r="DZ497" s="4"/>
      <c r="EA497" s="4"/>
      <c r="EB497" s="4"/>
      <c r="EC497" s="4"/>
      <c r="ED497" s="4"/>
      <c r="EE497" s="4"/>
      <c r="EF497" s="4"/>
      <c r="EG497" s="4"/>
      <c r="EH497" s="4"/>
      <c r="EI497" s="4"/>
      <c r="EJ497" s="4"/>
      <c r="EK497" s="4"/>
      <c r="EL497" s="4"/>
      <c r="EM497" s="4"/>
      <c r="EN497" s="4"/>
      <c r="EO497" s="4"/>
      <c r="EP497" s="4"/>
      <c r="EQ497" s="4"/>
      <c r="ER497" s="4"/>
      <c r="ES497" s="4"/>
      <c r="ET497" s="4"/>
      <c r="EU497" s="4"/>
      <c r="EV497" s="4"/>
      <c r="EW497" s="4"/>
      <c r="EX497" s="4"/>
      <c r="EY497" s="4"/>
      <c r="EZ497" s="4"/>
      <c r="FA497" s="4"/>
      <c r="FB497" s="4"/>
      <c r="FC497" s="4"/>
      <c r="FD497" s="4"/>
      <c r="FE497" s="4"/>
      <c r="FF497" s="4"/>
      <c r="FG497" s="4"/>
      <c r="FH497" s="4"/>
      <c r="FI497" s="4"/>
      <c r="FJ497" s="4"/>
      <c r="FK497" s="4"/>
      <c r="FL497" s="4"/>
      <c r="FM497" s="4"/>
      <c r="FN497" s="4"/>
      <c r="FO497" s="4"/>
      <c r="FP497" s="4"/>
      <c r="FQ497" s="4"/>
      <c r="FR497" s="4"/>
      <c r="FS497" s="4"/>
      <c r="FT497" s="4"/>
      <c r="FU497" s="4"/>
      <c r="FV497" s="4"/>
      <c r="FW497" s="4"/>
      <c r="FX497" s="4"/>
      <c r="FY497" s="4"/>
      <c r="FZ497" s="4"/>
      <c r="GA497" s="4"/>
      <c r="GB497" s="4"/>
      <c r="GC497" s="4"/>
      <c r="GD497" s="4"/>
      <c r="GE497" s="4"/>
      <c r="GF497" s="4"/>
      <c r="GG497" s="4"/>
      <c r="GH497" s="4"/>
      <c r="GI497" s="4"/>
      <c r="GJ497" s="4"/>
      <c r="GK497" s="4"/>
      <c r="GL497" s="4"/>
      <c r="GM497" s="4"/>
      <c r="GN497" s="4"/>
      <c r="GO497" s="4"/>
      <c r="GP497" s="4"/>
      <c r="GQ497" s="4"/>
      <c r="GR497" s="4"/>
      <c r="GS497" s="4"/>
      <c r="GT497" s="4"/>
      <c r="GU497" s="4"/>
      <c r="GV497" s="4"/>
      <c r="GW497" s="4"/>
      <c r="GX497" s="4"/>
      <c r="GY497" s="4"/>
      <c r="GZ497" s="4"/>
      <c r="HA497" s="4"/>
      <c r="HB497" s="4"/>
      <c r="HC497" s="4"/>
      <c r="HD497" s="4"/>
      <c r="HE497" s="4"/>
      <c r="HF497" s="4"/>
      <c r="HG497" s="4"/>
      <c r="HH497" s="4"/>
      <c r="HI497" s="4"/>
      <c r="HJ497" s="4"/>
      <c r="HK497" s="4"/>
      <c r="HL497" s="4"/>
      <c r="HM497" s="4"/>
      <c r="HN497" s="4"/>
      <c r="HO497" s="4"/>
      <c r="HP497" s="4"/>
      <c r="HQ497" s="4"/>
      <c r="HR497" s="4"/>
      <c r="HS497" s="4"/>
      <c r="HT497" s="4"/>
    </row>
    <row r="498" spans="11:228" ht="15" customHeight="1">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c r="CG498" s="4"/>
      <c r="CH498" s="4"/>
      <c r="CI498" s="4"/>
      <c r="CJ498" s="4"/>
      <c r="CK498" s="4"/>
      <c r="CL498" s="4"/>
      <c r="CM498" s="4"/>
      <c r="CN498" s="4"/>
      <c r="CO498" s="4"/>
      <c r="CP498" s="4"/>
      <c r="CQ498" s="4"/>
      <c r="CR498" s="4"/>
      <c r="CS498" s="4"/>
      <c r="CT498" s="4"/>
      <c r="CU498" s="4"/>
      <c r="CV498" s="4"/>
      <c r="CW498" s="4"/>
      <c r="CX498" s="4"/>
      <c r="CY498" s="4"/>
      <c r="CZ498" s="4"/>
      <c r="DA498" s="4"/>
      <c r="DB498" s="4"/>
      <c r="DC498" s="4"/>
      <c r="DD498" s="4"/>
      <c r="DE498" s="4"/>
      <c r="DF498" s="4"/>
      <c r="DG498" s="4"/>
      <c r="DH498" s="4"/>
      <c r="DI498" s="4"/>
      <c r="DJ498" s="4"/>
      <c r="DK498" s="4"/>
      <c r="DL498" s="4"/>
      <c r="DM498" s="4"/>
      <c r="DN498" s="4"/>
      <c r="DO498" s="4"/>
      <c r="DP498" s="4"/>
      <c r="DQ498" s="4"/>
      <c r="DR498" s="4"/>
      <c r="DS498" s="4"/>
      <c r="DT498" s="4"/>
      <c r="DU498" s="4"/>
      <c r="DV498" s="4"/>
      <c r="DW498" s="4"/>
      <c r="DX498" s="4"/>
      <c r="DY498" s="4"/>
      <c r="DZ498" s="4"/>
      <c r="EA498" s="4"/>
      <c r="EB498" s="4"/>
      <c r="EC498" s="4"/>
      <c r="ED498" s="4"/>
      <c r="EE498" s="4"/>
      <c r="EF498" s="4"/>
      <c r="EG498" s="4"/>
      <c r="EH498" s="4"/>
      <c r="EI498" s="4"/>
      <c r="EJ498" s="4"/>
      <c r="EK498" s="4"/>
      <c r="EL498" s="4"/>
      <c r="EM498" s="4"/>
      <c r="EN498" s="4"/>
      <c r="EO498" s="4"/>
      <c r="EP498" s="4"/>
      <c r="EQ498" s="4"/>
      <c r="ER498" s="4"/>
      <c r="ES498" s="4"/>
      <c r="ET498" s="4"/>
      <c r="EU498" s="4"/>
      <c r="EV498" s="4"/>
      <c r="EW498" s="4"/>
      <c r="EX498" s="4"/>
      <c r="EY498" s="4"/>
      <c r="EZ498" s="4"/>
      <c r="FA498" s="4"/>
      <c r="FB498" s="4"/>
      <c r="FC498" s="4"/>
      <c r="FD498" s="4"/>
      <c r="FE498" s="4"/>
      <c r="FF498" s="4"/>
      <c r="FG498" s="4"/>
      <c r="FH498" s="4"/>
      <c r="FI498" s="4"/>
      <c r="FJ498" s="4"/>
      <c r="FK498" s="4"/>
      <c r="FL498" s="4"/>
      <c r="FM498" s="4"/>
      <c r="FN498" s="4"/>
      <c r="FO498" s="4"/>
      <c r="FP498" s="4"/>
      <c r="FQ498" s="4"/>
      <c r="FR498" s="4"/>
      <c r="FS498" s="4"/>
      <c r="FT498" s="4"/>
      <c r="FU498" s="4"/>
      <c r="FV498" s="4"/>
      <c r="FW498" s="4"/>
      <c r="FX498" s="4"/>
      <c r="FY498" s="4"/>
      <c r="FZ498" s="4"/>
      <c r="GA498" s="4"/>
      <c r="GB498" s="4"/>
      <c r="GC498" s="4"/>
      <c r="GD498" s="4"/>
      <c r="GE498" s="4"/>
      <c r="GF498" s="4"/>
      <c r="GG498" s="4"/>
      <c r="GH498" s="4"/>
      <c r="GI498" s="4"/>
      <c r="GJ498" s="4"/>
      <c r="GK498" s="4"/>
      <c r="GL498" s="4"/>
      <c r="GM498" s="4"/>
      <c r="GN498" s="4"/>
      <c r="GO498" s="4"/>
      <c r="GP498" s="4"/>
      <c r="GQ498" s="4"/>
      <c r="GR498" s="4"/>
      <c r="GS498" s="4"/>
      <c r="GT498" s="4"/>
      <c r="GU498" s="4"/>
      <c r="GV498" s="4"/>
      <c r="GW498" s="4"/>
      <c r="GX498" s="4"/>
      <c r="GY498" s="4"/>
      <c r="GZ498" s="4"/>
      <c r="HA498" s="4"/>
      <c r="HB498" s="4"/>
      <c r="HC498" s="4"/>
      <c r="HD498" s="4"/>
      <c r="HE498" s="4"/>
      <c r="HF498" s="4"/>
      <c r="HG498" s="4"/>
      <c r="HH498" s="4"/>
      <c r="HI498" s="4"/>
      <c r="HJ498" s="4"/>
      <c r="HK498" s="4"/>
      <c r="HL498" s="4"/>
      <c r="HM498" s="4"/>
      <c r="HN498" s="4"/>
      <c r="HO498" s="4"/>
      <c r="HP498" s="4"/>
      <c r="HQ498" s="4"/>
      <c r="HR498" s="4"/>
      <c r="HS498" s="4"/>
      <c r="HT498" s="4"/>
    </row>
    <row r="499" spans="11:228" ht="15" customHeight="1">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c r="CG499" s="4"/>
      <c r="CH499" s="4"/>
      <c r="CI499" s="4"/>
      <c r="CJ499" s="4"/>
      <c r="CK499" s="4"/>
      <c r="CL499" s="4"/>
      <c r="CM499" s="4"/>
      <c r="CN499" s="4"/>
      <c r="CO499" s="4"/>
      <c r="CP499" s="4"/>
      <c r="CQ499" s="4"/>
      <c r="CR499" s="4"/>
      <c r="CS499" s="4"/>
      <c r="CT499" s="4"/>
      <c r="CU499" s="4"/>
      <c r="CV499" s="4"/>
      <c r="CW499" s="4"/>
      <c r="CX499" s="4"/>
      <c r="CY499" s="4"/>
      <c r="CZ499" s="4"/>
      <c r="DA499" s="4"/>
      <c r="DB499" s="4"/>
      <c r="DC499" s="4"/>
      <c r="DD499" s="4"/>
      <c r="DE499" s="4"/>
      <c r="DF499" s="4"/>
      <c r="DG499" s="4"/>
      <c r="DH499" s="4"/>
      <c r="DI499" s="4"/>
      <c r="DJ499" s="4"/>
      <c r="DK499" s="4"/>
      <c r="DL499" s="4"/>
      <c r="DM499" s="4"/>
      <c r="DN499" s="4"/>
      <c r="DO499" s="4"/>
      <c r="DP499" s="4"/>
      <c r="DQ499" s="4"/>
      <c r="DR499" s="4"/>
      <c r="DS499" s="4"/>
      <c r="DT499" s="4"/>
      <c r="DU499" s="4"/>
      <c r="DV499" s="4"/>
      <c r="DW499" s="4"/>
      <c r="DX499" s="4"/>
      <c r="DY499" s="4"/>
      <c r="DZ499" s="4"/>
      <c r="EA499" s="4"/>
      <c r="EB499" s="4"/>
      <c r="EC499" s="4"/>
      <c r="ED499" s="4"/>
      <c r="EE499" s="4"/>
      <c r="EF499" s="4"/>
      <c r="EG499" s="4"/>
      <c r="EH499" s="4"/>
      <c r="EI499" s="4"/>
      <c r="EJ499" s="4"/>
      <c r="EK499" s="4"/>
      <c r="EL499" s="4"/>
      <c r="EM499" s="4"/>
      <c r="EN499" s="4"/>
      <c r="EO499" s="4"/>
      <c r="EP499" s="4"/>
      <c r="EQ499" s="4"/>
      <c r="ER499" s="4"/>
      <c r="ES499" s="4"/>
      <c r="ET499" s="4"/>
      <c r="EU499" s="4"/>
      <c r="EV499" s="4"/>
      <c r="EW499" s="4"/>
      <c r="EX499" s="4"/>
      <c r="EY499" s="4"/>
      <c r="EZ499" s="4"/>
      <c r="FA499" s="4"/>
      <c r="FB499" s="4"/>
      <c r="FC499" s="4"/>
      <c r="FD499" s="4"/>
      <c r="FE499" s="4"/>
      <c r="FF499" s="4"/>
      <c r="FG499" s="4"/>
      <c r="FH499" s="4"/>
      <c r="FI499" s="4"/>
      <c r="FJ499" s="4"/>
      <c r="FK499" s="4"/>
      <c r="FL499" s="4"/>
      <c r="FM499" s="4"/>
      <c r="FN499" s="4"/>
      <c r="FO499" s="4"/>
      <c r="FP499" s="4"/>
      <c r="FQ499" s="4"/>
      <c r="FR499" s="4"/>
      <c r="FS499" s="4"/>
      <c r="FT499" s="4"/>
      <c r="FU499" s="4"/>
      <c r="FV499" s="4"/>
      <c r="FW499" s="4"/>
      <c r="FX499" s="4"/>
      <c r="FY499" s="4"/>
      <c r="FZ499" s="4"/>
      <c r="GA499" s="4"/>
      <c r="GB499" s="4"/>
      <c r="GC499" s="4"/>
      <c r="GD499" s="4"/>
      <c r="GE499" s="4"/>
      <c r="GF499" s="4"/>
      <c r="GG499" s="4"/>
      <c r="GH499" s="4"/>
      <c r="GI499" s="4"/>
      <c r="GJ499" s="4"/>
      <c r="GK499" s="4"/>
      <c r="GL499" s="4"/>
      <c r="GM499" s="4"/>
      <c r="GN499" s="4"/>
      <c r="GO499" s="4"/>
      <c r="GP499" s="4"/>
      <c r="GQ499" s="4"/>
      <c r="GR499" s="4"/>
      <c r="GS499" s="4"/>
      <c r="GT499" s="4"/>
      <c r="GU499" s="4"/>
      <c r="GV499" s="4"/>
      <c r="GW499" s="4"/>
      <c r="GX499" s="4"/>
      <c r="GY499" s="4"/>
      <c r="GZ499" s="4"/>
      <c r="HA499" s="4"/>
      <c r="HB499" s="4"/>
      <c r="HC499" s="4"/>
      <c r="HD499" s="4"/>
      <c r="HE499" s="4"/>
      <c r="HF499" s="4"/>
      <c r="HG499" s="4"/>
      <c r="HH499" s="4"/>
      <c r="HI499" s="4"/>
      <c r="HJ499" s="4"/>
      <c r="HK499" s="4"/>
      <c r="HL499" s="4"/>
      <c r="HM499" s="4"/>
      <c r="HN499" s="4"/>
      <c r="HO499" s="4"/>
      <c r="HP499" s="4"/>
      <c r="HQ499" s="4"/>
      <c r="HR499" s="4"/>
      <c r="HS499" s="4"/>
      <c r="HT499" s="4"/>
    </row>
    <row r="500" spans="11:228" ht="15" customHeight="1">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c r="CG500" s="4"/>
      <c r="CH500" s="4"/>
      <c r="CI500" s="4"/>
      <c r="CJ500" s="4"/>
      <c r="CK500" s="4"/>
      <c r="CL500" s="4"/>
      <c r="CM500" s="4"/>
      <c r="CN500" s="4"/>
      <c r="CO500" s="4"/>
      <c r="CP500" s="4"/>
      <c r="CQ500" s="4"/>
      <c r="CR500" s="4"/>
      <c r="CS500" s="4"/>
      <c r="CT500" s="4"/>
      <c r="CU500" s="4"/>
      <c r="CV500" s="4"/>
      <c r="CW500" s="4"/>
      <c r="CX500" s="4"/>
      <c r="CY500" s="4"/>
      <c r="CZ500" s="4"/>
      <c r="DA500" s="4"/>
      <c r="DB500" s="4"/>
      <c r="DC500" s="4"/>
      <c r="DD500" s="4"/>
      <c r="DE500" s="4"/>
      <c r="DF500" s="4"/>
      <c r="DG500" s="4"/>
      <c r="DH500" s="4"/>
      <c r="DI500" s="4"/>
      <c r="DJ500" s="4"/>
      <c r="DK500" s="4"/>
      <c r="DL500" s="4"/>
      <c r="DM500" s="4"/>
      <c r="DN500" s="4"/>
      <c r="DO500" s="4"/>
      <c r="DP500" s="4"/>
      <c r="DQ500" s="4"/>
      <c r="DR500" s="4"/>
      <c r="DS500" s="4"/>
      <c r="DT500" s="4"/>
      <c r="DU500" s="4"/>
      <c r="DV500" s="4"/>
      <c r="DW500" s="4"/>
      <c r="DX500" s="4"/>
      <c r="DY500" s="4"/>
      <c r="DZ500" s="4"/>
      <c r="EA500" s="4"/>
      <c r="EB500" s="4"/>
      <c r="EC500" s="4"/>
      <c r="ED500" s="4"/>
      <c r="EE500" s="4"/>
      <c r="EF500" s="4"/>
      <c r="EG500" s="4"/>
      <c r="EH500" s="4"/>
      <c r="EI500" s="4"/>
      <c r="EJ500" s="4"/>
      <c r="EK500" s="4"/>
      <c r="EL500" s="4"/>
      <c r="EM500" s="4"/>
      <c r="EN500" s="4"/>
      <c r="EO500" s="4"/>
      <c r="EP500" s="4"/>
      <c r="EQ500" s="4"/>
      <c r="ER500" s="4"/>
      <c r="ES500" s="4"/>
      <c r="ET500" s="4"/>
      <c r="EU500" s="4"/>
      <c r="EV500" s="4"/>
      <c r="EW500" s="4"/>
      <c r="EX500" s="4"/>
      <c r="EY500" s="4"/>
      <c r="EZ500" s="4"/>
      <c r="FA500" s="4"/>
      <c r="FB500" s="4"/>
      <c r="FC500" s="4"/>
      <c r="FD500" s="4"/>
      <c r="FE500" s="4"/>
      <c r="FF500" s="4"/>
      <c r="FG500" s="4"/>
      <c r="FH500" s="4"/>
      <c r="FI500" s="4"/>
      <c r="FJ500" s="4"/>
      <c r="FK500" s="4"/>
      <c r="FL500" s="4"/>
      <c r="FM500" s="4"/>
      <c r="FN500" s="4"/>
      <c r="FO500" s="4"/>
      <c r="FP500" s="4"/>
      <c r="FQ500" s="4"/>
      <c r="FR500" s="4"/>
      <c r="FS500" s="4"/>
      <c r="FT500" s="4"/>
      <c r="FU500" s="4"/>
      <c r="FV500" s="4"/>
      <c r="FW500" s="4"/>
      <c r="FX500" s="4"/>
      <c r="FY500" s="4"/>
      <c r="FZ500" s="4"/>
      <c r="GA500" s="4"/>
      <c r="GB500" s="4"/>
      <c r="GC500" s="4"/>
      <c r="GD500" s="4"/>
      <c r="GE500" s="4"/>
      <c r="GF500" s="4"/>
      <c r="GG500" s="4"/>
      <c r="GH500" s="4"/>
      <c r="GI500" s="4"/>
      <c r="GJ500" s="4"/>
      <c r="GK500" s="4"/>
      <c r="GL500" s="4"/>
      <c r="GM500" s="4"/>
      <c r="GN500" s="4"/>
      <c r="GO500" s="4"/>
      <c r="GP500" s="4"/>
      <c r="GQ500" s="4"/>
      <c r="GR500" s="4"/>
      <c r="GS500" s="4"/>
      <c r="GT500" s="4"/>
      <c r="GU500" s="4"/>
      <c r="GV500" s="4"/>
      <c r="GW500" s="4"/>
      <c r="GX500" s="4"/>
      <c r="GY500" s="4"/>
      <c r="GZ500" s="4"/>
      <c r="HA500" s="4"/>
      <c r="HB500" s="4"/>
      <c r="HC500" s="4"/>
      <c r="HD500" s="4"/>
      <c r="HE500" s="4"/>
      <c r="HF500" s="4"/>
      <c r="HG500" s="4"/>
      <c r="HH500" s="4"/>
      <c r="HI500" s="4"/>
      <c r="HJ500" s="4"/>
      <c r="HK500" s="4"/>
      <c r="HL500" s="4"/>
      <c r="HM500" s="4"/>
      <c r="HN500" s="4"/>
      <c r="HO500" s="4"/>
      <c r="HP500" s="4"/>
      <c r="HQ500" s="4"/>
      <c r="HR500" s="4"/>
      <c r="HS500" s="4"/>
      <c r="HT500" s="4"/>
    </row>
    <row r="501" spans="11:228" ht="15" customHeight="1">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c r="CG501" s="4"/>
      <c r="CH501" s="4"/>
      <c r="CI501" s="4"/>
      <c r="CJ501" s="4"/>
      <c r="CK501" s="4"/>
      <c r="CL501" s="4"/>
      <c r="CM501" s="4"/>
      <c r="CN501" s="4"/>
      <c r="CO501" s="4"/>
      <c r="CP501" s="4"/>
      <c r="CQ501" s="4"/>
      <c r="CR501" s="4"/>
      <c r="CS501" s="4"/>
      <c r="CT501" s="4"/>
      <c r="CU501" s="4"/>
      <c r="CV501" s="4"/>
      <c r="CW501" s="4"/>
      <c r="CX501" s="4"/>
      <c r="CY501" s="4"/>
      <c r="CZ501" s="4"/>
      <c r="DA501" s="4"/>
      <c r="DB501" s="4"/>
      <c r="DC501" s="4"/>
      <c r="DD501" s="4"/>
      <c r="DE501" s="4"/>
      <c r="DF501" s="4"/>
      <c r="DG501" s="4"/>
      <c r="DH501" s="4"/>
      <c r="DI501" s="4"/>
      <c r="DJ501" s="4"/>
      <c r="DK501" s="4"/>
      <c r="DL501" s="4"/>
      <c r="DM501" s="4"/>
      <c r="DN501" s="4"/>
      <c r="DO501" s="4"/>
      <c r="DP501" s="4"/>
      <c r="DQ501" s="4"/>
      <c r="DR501" s="4"/>
      <c r="DS501" s="4"/>
      <c r="DT501" s="4"/>
      <c r="DU501" s="4"/>
      <c r="DV501" s="4"/>
      <c r="DW501" s="4"/>
      <c r="DX501" s="4"/>
      <c r="DY501" s="4"/>
      <c r="DZ501" s="4"/>
      <c r="EA501" s="4"/>
      <c r="EB501" s="4"/>
      <c r="EC501" s="4"/>
      <c r="ED501" s="4"/>
      <c r="EE501" s="4"/>
      <c r="EF501" s="4"/>
      <c r="EG501" s="4"/>
      <c r="EH501" s="4"/>
      <c r="EI501" s="4"/>
      <c r="EJ501" s="4"/>
      <c r="EK501" s="4"/>
      <c r="EL501" s="4"/>
      <c r="EM501" s="4"/>
      <c r="EN501" s="4"/>
      <c r="EO501" s="4"/>
      <c r="EP501" s="4"/>
      <c r="EQ501" s="4"/>
      <c r="ER501" s="4"/>
      <c r="ES501" s="4"/>
      <c r="ET501" s="4"/>
      <c r="EU501" s="4"/>
      <c r="EV501" s="4"/>
      <c r="EW501" s="4"/>
      <c r="EX501" s="4"/>
      <c r="EY501" s="4"/>
      <c r="EZ501" s="4"/>
      <c r="FA501" s="4"/>
      <c r="FB501" s="4"/>
      <c r="FC501" s="4"/>
      <c r="FD501" s="4"/>
      <c r="FE501" s="4"/>
      <c r="FF501" s="4"/>
      <c r="FG501" s="4"/>
      <c r="FH501" s="4"/>
      <c r="FI501" s="4"/>
      <c r="FJ501" s="4"/>
      <c r="FK501" s="4"/>
      <c r="FL501" s="4"/>
      <c r="FM501" s="4"/>
      <c r="FN501" s="4"/>
      <c r="FO501" s="4"/>
      <c r="FP501" s="4"/>
      <c r="FQ501" s="4"/>
      <c r="FR501" s="4"/>
      <c r="FS501" s="4"/>
      <c r="FT501" s="4"/>
      <c r="FU501" s="4"/>
      <c r="FV501" s="4"/>
      <c r="FW501" s="4"/>
      <c r="FX501" s="4"/>
      <c r="FY501" s="4"/>
      <c r="FZ501" s="4"/>
      <c r="GA501" s="4"/>
      <c r="GB501" s="4"/>
      <c r="GC501" s="4"/>
      <c r="GD501" s="4"/>
      <c r="GE501" s="4"/>
      <c r="GF501" s="4"/>
      <c r="GG501" s="4"/>
      <c r="GH501" s="4"/>
      <c r="GI501" s="4"/>
      <c r="GJ501" s="4"/>
      <c r="GK501" s="4"/>
      <c r="GL501" s="4"/>
      <c r="GM501" s="4"/>
      <c r="GN501" s="4"/>
      <c r="GO501" s="4"/>
      <c r="GP501" s="4"/>
      <c r="GQ501" s="4"/>
      <c r="GR501" s="4"/>
      <c r="GS501" s="4"/>
      <c r="GT501" s="4"/>
      <c r="GU501" s="4"/>
      <c r="GV501" s="4"/>
      <c r="GW501" s="4"/>
      <c r="GX501" s="4"/>
      <c r="GY501" s="4"/>
      <c r="GZ501" s="4"/>
      <c r="HA501" s="4"/>
      <c r="HB501" s="4"/>
      <c r="HC501" s="4"/>
      <c r="HD501" s="4"/>
      <c r="HE501" s="4"/>
      <c r="HF501" s="4"/>
      <c r="HG501" s="4"/>
      <c r="HH501" s="4"/>
      <c r="HI501" s="4"/>
      <c r="HJ501" s="4"/>
      <c r="HK501" s="4"/>
      <c r="HL501" s="4"/>
      <c r="HM501" s="4"/>
      <c r="HN501" s="4"/>
      <c r="HO501" s="4"/>
      <c r="HP501" s="4"/>
      <c r="HQ501" s="4"/>
      <c r="HR501" s="4"/>
      <c r="HS501" s="4"/>
      <c r="HT501" s="4"/>
    </row>
    <row r="502" spans="11:228" ht="15" customHeight="1">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c r="CG502" s="4"/>
      <c r="CH502" s="4"/>
      <c r="CI502" s="4"/>
      <c r="CJ502" s="4"/>
      <c r="CK502" s="4"/>
      <c r="CL502" s="4"/>
      <c r="CM502" s="4"/>
      <c r="CN502" s="4"/>
      <c r="CO502" s="4"/>
      <c r="CP502" s="4"/>
      <c r="CQ502" s="4"/>
      <c r="CR502" s="4"/>
      <c r="CS502" s="4"/>
      <c r="CT502" s="4"/>
      <c r="CU502" s="4"/>
      <c r="CV502" s="4"/>
      <c r="CW502" s="4"/>
      <c r="CX502" s="4"/>
      <c r="CY502" s="4"/>
      <c r="CZ502" s="4"/>
      <c r="DA502" s="4"/>
      <c r="DB502" s="4"/>
      <c r="DC502" s="4"/>
      <c r="DD502" s="4"/>
      <c r="DE502" s="4"/>
      <c r="DF502" s="4"/>
      <c r="DG502" s="4"/>
      <c r="DH502" s="4"/>
      <c r="DI502" s="4"/>
      <c r="DJ502" s="4"/>
      <c r="DK502" s="4"/>
      <c r="DL502" s="4"/>
      <c r="DM502" s="4"/>
      <c r="DN502" s="4"/>
      <c r="DO502" s="4"/>
      <c r="DP502" s="4"/>
      <c r="DQ502" s="4"/>
      <c r="DR502" s="4"/>
      <c r="DS502" s="4"/>
      <c r="DT502" s="4"/>
      <c r="DU502" s="4"/>
      <c r="DV502" s="4"/>
      <c r="DW502" s="4"/>
      <c r="DX502" s="4"/>
      <c r="DY502" s="4"/>
      <c r="DZ502" s="4"/>
      <c r="EA502" s="4"/>
      <c r="EB502" s="4"/>
      <c r="EC502" s="4"/>
      <c r="ED502" s="4"/>
      <c r="EE502" s="4"/>
      <c r="EF502" s="4"/>
      <c r="EG502" s="4"/>
      <c r="EH502" s="4"/>
      <c r="EI502" s="4"/>
      <c r="EJ502" s="4"/>
      <c r="EK502" s="4"/>
      <c r="EL502" s="4"/>
      <c r="EM502" s="4"/>
      <c r="EN502" s="4"/>
      <c r="EO502" s="4"/>
      <c r="EP502" s="4"/>
      <c r="EQ502" s="4"/>
      <c r="ER502" s="4"/>
      <c r="ES502" s="4"/>
      <c r="ET502" s="4"/>
      <c r="EU502" s="4"/>
      <c r="EV502" s="4"/>
      <c r="EW502" s="4"/>
      <c r="EX502" s="4"/>
      <c r="EY502" s="4"/>
      <c r="EZ502" s="4"/>
      <c r="FA502" s="4"/>
      <c r="FB502" s="4"/>
      <c r="FC502" s="4"/>
      <c r="FD502" s="4"/>
      <c r="FE502" s="4"/>
      <c r="FF502" s="4"/>
      <c r="FG502" s="4"/>
      <c r="FH502" s="4"/>
      <c r="FI502" s="4"/>
      <c r="FJ502" s="4"/>
      <c r="FK502" s="4"/>
      <c r="FL502" s="4"/>
      <c r="FM502" s="4"/>
      <c r="FN502" s="4"/>
      <c r="FO502" s="4"/>
      <c r="FP502" s="4"/>
      <c r="FQ502" s="4"/>
      <c r="FR502" s="4"/>
      <c r="FS502" s="4"/>
      <c r="FT502" s="4"/>
      <c r="FU502" s="4"/>
      <c r="FV502" s="4"/>
      <c r="FW502" s="4"/>
      <c r="FX502" s="4"/>
      <c r="FY502" s="4"/>
      <c r="FZ502" s="4"/>
      <c r="GA502" s="4"/>
      <c r="GB502" s="4"/>
      <c r="GC502" s="4"/>
      <c r="GD502" s="4"/>
      <c r="GE502" s="4"/>
      <c r="GF502" s="4"/>
      <c r="GG502" s="4"/>
      <c r="GH502" s="4"/>
      <c r="GI502" s="4"/>
      <c r="GJ502" s="4"/>
      <c r="GK502" s="4"/>
      <c r="GL502" s="4"/>
      <c r="GM502" s="4"/>
      <c r="GN502" s="4"/>
      <c r="GO502" s="4"/>
      <c r="GP502" s="4"/>
      <c r="GQ502" s="4"/>
      <c r="GR502" s="4"/>
      <c r="GS502" s="4"/>
      <c r="GT502" s="4"/>
      <c r="GU502" s="4"/>
      <c r="GV502" s="4"/>
      <c r="GW502" s="4"/>
      <c r="GX502" s="4"/>
      <c r="GY502" s="4"/>
      <c r="GZ502" s="4"/>
      <c r="HA502" s="4"/>
      <c r="HB502" s="4"/>
      <c r="HC502" s="4"/>
      <c r="HD502" s="4"/>
      <c r="HE502" s="4"/>
      <c r="HF502" s="4"/>
      <c r="HG502" s="4"/>
      <c r="HH502" s="4"/>
      <c r="HI502" s="4"/>
      <c r="HJ502" s="4"/>
      <c r="HK502" s="4"/>
      <c r="HL502" s="4"/>
      <c r="HM502" s="4"/>
      <c r="HN502" s="4"/>
      <c r="HO502" s="4"/>
      <c r="HP502" s="4"/>
      <c r="HQ502" s="4"/>
      <c r="HR502" s="4"/>
      <c r="HS502" s="4"/>
      <c r="HT502" s="4"/>
    </row>
    <row r="503" spans="11:228" ht="15" customHeight="1">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c r="CG503" s="4"/>
      <c r="CH503" s="4"/>
      <c r="CI503" s="4"/>
      <c r="CJ503" s="4"/>
      <c r="CK503" s="4"/>
      <c r="CL503" s="4"/>
      <c r="CM503" s="4"/>
      <c r="CN503" s="4"/>
      <c r="CO503" s="4"/>
      <c r="CP503" s="4"/>
      <c r="CQ503" s="4"/>
      <c r="CR503" s="4"/>
      <c r="CS503" s="4"/>
      <c r="CT503" s="4"/>
      <c r="CU503" s="4"/>
      <c r="CV503" s="4"/>
      <c r="CW503" s="4"/>
      <c r="CX503" s="4"/>
      <c r="CY503" s="4"/>
      <c r="CZ503" s="4"/>
      <c r="DA503" s="4"/>
      <c r="DB503" s="4"/>
      <c r="DC503" s="4"/>
      <c r="DD503" s="4"/>
      <c r="DE503" s="4"/>
      <c r="DF503" s="4"/>
      <c r="DG503" s="4"/>
      <c r="DH503" s="4"/>
      <c r="DI503" s="4"/>
      <c r="DJ503" s="4"/>
      <c r="DK503" s="4"/>
      <c r="DL503" s="4"/>
      <c r="DM503" s="4"/>
      <c r="DN503" s="4"/>
      <c r="DO503" s="4"/>
      <c r="DP503" s="4"/>
      <c r="DQ503" s="4"/>
      <c r="DR503" s="4"/>
      <c r="DS503" s="4"/>
      <c r="DT503" s="4"/>
      <c r="DU503" s="4"/>
      <c r="DV503" s="4"/>
      <c r="DW503" s="4"/>
      <c r="DX503" s="4"/>
      <c r="DY503" s="4"/>
      <c r="DZ503" s="4"/>
      <c r="EA503" s="4"/>
      <c r="EB503" s="4"/>
      <c r="EC503" s="4"/>
      <c r="ED503" s="4"/>
      <c r="EE503" s="4"/>
      <c r="EF503" s="4"/>
      <c r="EG503" s="4"/>
      <c r="EH503" s="4"/>
      <c r="EI503" s="4"/>
      <c r="EJ503" s="4"/>
      <c r="EK503" s="4"/>
      <c r="EL503" s="4"/>
      <c r="EM503" s="4"/>
      <c r="EN503" s="4"/>
      <c r="EO503" s="4"/>
      <c r="EP503" s="4"/>
      <c r="EQ503" s="4"/>
      <c r="ER503" s="4"/>
      <c r="ES503" s="4"/>
      <c r="ET503" s="4"/>
      <c r="EU503" s="4"/>
      <c r="EV503" s="4"/>
      <c r="EW503" s="4"/>
      <c r="EX503" s="4"/>
      <c r="EY503" s="4"/>
      <c r="EZ503" s="4"/>
      <c r="FA503" s="4"/>
      <c r="FB503" s="4"/>
      <c r="FC503" s="4"/>
      <c r="FD503" s="4"/>
      <c r="FE503" s="4"/>
      <c r="FF503" s="4"/>
      <c r="FG503" s="4"/>
      <c r="FH503" s="4"/>
      <c r="FI503" s="4"/>
      <c r="FJ503" s="4"/>
      <c r="FK503" s="4"/>
      <c r="FL503" s="4"/>
      <c r="FM503" s="4"/>
      <c r="FN503" s="4"/>
      <c r="FO503" s="4"/>
      <c r="FP503" s="4"/>
      <c r="FQ503" s="4"/>
      <c r="FR503" s="4"/>
      <c r="FS503" s="4"/>
      <c r="FT503" s="4"/>
      <c r="FU503" s="4"/>
      <c r="FV503" s="4"/>
      <c r="FW503" s="4"/>
      <c r="FX503" s="4"/>
      <c r="FY503" s="4"/>
      <c r="FZ503" s="4"/>
      <c r="GA503" s="4"/>
      <c r="GB503" s="4"/>
      <c r="GC503" s="4"/>
      <c r="GD503" s="4"/>
      <c r="GE503" s="4"/>
      <c r="GF503" s="4"/>
      <c r="GG503" s="4"/>
      <c r="GH503" s="4"/>
      <c r="GI503" s="4"/>
      <c r="GJ503" s="4"/>
      <c r="GK503" s="4"/>
      <c r="GL503" s="4"/>
      <c r="GM503" s="4"/>
      <c r="GN503" s="4"/>
      <c r="GO503" s="4"/>
      <c r="GP503" s="4"/>
      <c r="GQ503" s="4"/>
      <c r="GR503" s="4"/>
      <c r="GS503" s="4"/>
      <c r="GT503" s="4"/>
      <c r="GU503" s="4"/>
      <c r="GV503" s="4"/>
      <c r="GW503" s="4"/>
      <c r="GX503" s="4"/>
      <c r="GY503" s="4"/>
      <c r="GZ503" s="4"/>
      <c r="HA503" s="4"/>
      <c r="HB503" s="4"/>
      <c r="HC503" s="4"/>
      <c r="HD503" s="4"/>
      <c r="HE503" s="4"/>
      <c r="HF503" s="4"/>
      <c r="HG503" s="4"/>
      <c r="HH503" s="4"/>
      <c r="HI503" s="4"/>
      <c r="HJ503" s="4"/>
      <c r="HK503" s="4"/>
      <c r="HL503" s="4"/>
      <c r="HM503" s="4"/>
      <c r="HN503" s="4"/>
      <c r="HO503" s="4"/>
      <c r="HP503" s="4"/>
      <c r="HQ503" s="4"/>
      <c r="HR503" s="4"/>
      <c r="HS503" s="4"/>
      <c r="HT503" s="4"/>
    </row>
    <row r="504" spans="11:228" ht="15" customHeight="1">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c r="CG504" s="4"/>
      <c r="CH504" s="4"/>
      <c r="CI504" s="4"/>
      <c r="CJ504" s="4"/>
      <c r="CK504" s="4"/>
      <c r="CL504" s="4"/>
      <c r="CM504" s="4"/>
      <c r="CN504" s="4"/>
      <c r="CO504" s="4"/>
      <c r="CP504" s="4"/>
      <c r="CQ504" s="4"/>
      <c r="CR504" s="4"/>
      <c r="CS504" s="4"/>
      <c r="CT504" s="4"/>
      <c r="CU504" s="4"/>
      <c r="CV504" s="4"/>
      <c r="CW504" s="4"/>
      <c r="CX504" s="4"/>
      <c r="CY504" s="4"/>
      <c r="CZ504" s="4"/>
      <c r="DA504" s="4"/>
      <c r="DB504" s="4"/>
      <c r="DC504" s="4"/>
      <c r="DD504" s="4"/>
      <c r="DE504" s="4"/>
      <c r="DF504" s="4"/>
      <c r="DG504" s="4"/>
      <c r="DH504" s="4"/>
      <c r="DI504" s="4"/>
      <c r="DJ504" s="4"/>
      <c r="DK504" s="4"/>
      <c r="DL504" s="4"/>
      <c r="DM504" s="4"/>
      <c r="DN504" s="4"/>
      <c r="DO504" s="4"/>
      <c r="DP504" s="4"/>
      <c r="DQ504" s="4"/>
      <c r="DR504" s="4"/>
      <c r="DS504" s="4"/>
      <c r="DT504" s="4"/>
      <c r="DU504" s="4"/>
      <c r="DV504" s="4"/>
      <c r="DW504" s="4"/>
      <c r="DX504" s="4"/>
      <c r="DY504" s="4"/>
      <c r="DZ504" s="4"/>
      <c r="EA504" s="4"/>
      <c r="EB504" s="4"/>
      <c r="EC504" s="4"/>
      <c r="ED504" s="4"/>
      <c r="EE504" s="4"/>
      <c r="EF504" s="4"/>
      <c r="EG504" s="4"/>
      <c r="EH504" s="4"/>
      <c r="EI504" s="4"/>
      <c r="EJ504" s="4"/>
      <c r="EK504" s="4"/>
      <c r="EL504" s="4"/>
      <c r="EM504" s="4"/>
      <c r="EN504" s="4"/>
      <c r="EO504" s="4"/>
      <c r="EP504" s="4"/>
      <c r="EQ504" s="4"/>
      <c r="ER504" s="4"/>
      <c r="ES504" s="4"/>
      <c r="ET504" s="4"/>
      <c r="EU504" s="4"/>
      <c r="EV504" s="4"/>
      <c r="EW504" s="4"/>
      <c r="EX504" s="4"/>
      <c r="EY504" s="4"/>
      <c r="EZ504" s="4"/>
      <c r="FA504" s="4"/>
      <c r="FB504" s="4"/>
      <c r="FC504" s="4"/>
      <c r="FD504" s="4"/>
      <c r="FE504" s="4"/>
      <c r="FF504" s="4"/>
      <c r="FG504" s="4"/>
      <c r="FH504" s="4"/>
      <c r="FI504" s="4"/>
      <c r="FJ504" s="4"/>
      <c r="FK504" s="4"/>
      <c r="FL504" s="4"/>
      <c r="FM504" s="4"/>
      <c r="FN504" s="4"/>
      <c r="FO504" s="4"/>
      <c r="FP504" s="4"/>
      <c r="FQ504" s="4"/>
      <c r="FR504" s="4"/>
      <c r="FS504" s="4"/>
      <c r="FT504" s="4"/>
      <c r="FU504" s="4"/>
      <c r="FV504" s="4"/>
      <c r="FW504" s="4"/>
      <c r="FX504" s="4"/>
      <c r="FY504" s="4"/>
      <c r="FZ504" s="4"/>
      <c r="GA504" s="4"/>
      <c r="GB504" s="4"/>
      <c r="GC504" s="4"/>
      <c r="GD504" s="4"/>
      <c r="GE504" s="4"/>
      <c r="GF504" s="4"/>
      <c r="GG504" s="4"/>
      <c r="GH504" s="4"/>
      <c r="GI504" s="4"/>
      <c r="GJ504" s="4"/>
      <c r="GK504" s="4"/>
      <c r="GL504" s="4"/>
      <c r="GM504" s="4"/>
      <c r="GN504" s="4"/>
      <c r="GO504" s="4"/>
      <c r="GP504" s="4"/>
      <c r="GQ504" s="4"/>
      <c r="GR504" s="4"/>
      <c r="GS504" s="4"/>
      <c r="GT504" s="4"/>
      <c r="GU504" s="4"/>
      <c r="GV504" s="4"/>
      <c r="GW504" s="4"/>
      <c r="GX504" s="4"/>
      <c r="GY504" s="4"/>
      <c r="GZ504" s="4"/>
      <c r="HA504" s="4"/>
      <c r="HB504" s="4"/>
      <c r="HC504" s="4"/>
      <c r="HD504" s="4"/>
      <c r="HE504" s="4"/>
      <c r="HF504" s="4"/>
      <c r="HG504" s="4"/>
      <c r="HH504" s="4"/>
      <c r="HI504" s="4"/>
      <c r="HJ504" s="4"/>
      <c r="HK504" s="4"/>
      <c r="HL504" s="4"/>
      <c r="HM504" s="4"/>
      <c r="HN504" s="4"/>
      <c r="HO504" s="4"/>
      <c r="HP504" s="4"/>
      <c r="HQ504" s="4"/>
      <c r="HR504" s="4"/>
      <c r="HS504" s="4"/>
      <c r="HT504" s="4"/>
    </row>
    <row r="505" spans="11:228" ht="15" customHeight="1">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c r="CG505" s="4"/>
      <c r="CH505" s="4"/>
      <c r="CI505" s="4"/>
      <c r="CJ505" s="4"/>
      <c r="CK505" s="4"/>
      <c r="CL505" s="4"/>
      <c r="CM505" s="4"/>
      <c r="CN505" s="4"/>
      <c r="CO505" s="4"/>
      <c r="CP505" s="4"/>
      <c r="CQ505" s="4"/>
      <c r="CR505" s="4"/>
      <c r="CS505" s="4"/>
      <c r="CT505" s="4"/>
      <c r="CU505" s="4"/>
      <c r="CV505" s="4"/>
      <c r="CW505" s="4"/>
      <c r="CX505" s="4"/>
      <c r="CY505" s="4"/>
      <c r="CZ505" s="4"/>
      <c r="DA505" s="4"/>
      <c r="DB505" s="4"/>
      <c r="DC505" s="4"/>
      <c r="DD505" s="4"/>
      <c r="DE505" s="4"/>
      <c r="DF505" s="4"/>
      <c r="DG505" s="4"/>
      <c r="DH505" s="4"/>
      <c r="DI505" s="4"/>
      <c r="DJ505" s="4"/>
      <c r="DK505" s="4"/>
      <c r="DL505" s="4"/>
      <c r="DM505" s="4"/>
      <c r="DN505" s="4"/>
      <c r="DO505" s="4"/>
      <c r="DP505" s="4"/>
      <c r="DQ505" s="4"/>
      <c r="DR505" s="4"/>
      <c r="DS505" s="4"/>
      <c r="DT505" s="4"/>
      <c r="DU505" s="4"/>
      <c r="DV505" s="4"/>
      <c r="DW505" s="4"/>
      <c r="DX505" s="4"/>
      <c r="DY505" s="4"/>
      <c r="DZ505" s="4"/>
      <c r="EA505" s="4"/>
      <c r="EB505" s="4"/>
      <c r="EC505" s="4"/>
      <c r="ED505" s="4"/>
      <c r="EE505" s="4"/>
      <c r="EF505" s="4"/>
      <c r="EG505" s="4"/>
      <c r="EH505" s="4"/>
      <c r="EI505" s="4"/>
      <c r="EJ505" s="4"/>
      <c r="EK505" s="4"/>
      <c r="EL505" s="4"/>
      <c r="EM505" s="4"/>
      <c r="EN505" s="4"/>
      <c r="EO505" s="4"/>
      <c r="EP505" s="4"/>
      <c r="EQ505" s="4"/>
      <c r="ER505" s="4"/>
      <c r="ES505" s="4"/>
      <c r="ET505" s="4"/>
      <c r="EU505" s="4"/>
      <c r="EV505" s="4"/>
      <c r="EW505" s="4"/>
      <c r="EX505" s="4"/>
      <c r="EY505" s="4"/>
      <c r="EZ505" s="4"/>
      <c r="FA505" s="4"/>
      <c r="FB505" s="4"/>
      <c r="FC505" s="4"/>
      <c r="FD505" s="4"/>
      <c r="FE505" s="4"/>
      <c r="FF505" s="4"/>
      <c r="FG505" s="4"/>
      <c r="FH505" s="4"/>
      <c r="FI505" s="4"/>
      <c r="FJ505" s="4"/>
      <c r="FK505" s="4"/>
      <c r="FL505" s="4"/>
      <c r="FM505" s="4"/>
      <c r="FN505" s="4"/>
      <c r="FO505" s="4"/>
      <c r="FP505" s="4"/>
      <c r="FQ505" s="4"/>
      <c r="FR505" s="4"/>
      <c r="FS505" s="4"/>
      <c r="FT505" s="4"/>
      <c r="FU505" s="4"/>
      <c r="FV505" s="4"/>
      <c r="FW505" s="4"/>
      <c r="FX505" s="4"/>
      <c r="FY505" s="4"/>
      <c r="FZ505" s="4"/>
      <c r="GA505" s="4"/>
      <c r="GB505" s="4"/>
      <c r="GC505" s="4"/>
      <c r="GD505" s="4"/>
      <c r="GE505" s="4"/>
      <c r="GF505" s="4"/>
      <c r="GG505" s="4"/>
      <c r="GH505" s="4"/>
      <c r="GI505" s="4"/>
      <c r="GJ505" s="4"/>
      <c r="GK505" s="4"/>
      <c r="GL505" s="4"/>
      <c r="GM505" s="4"/>
      <c r="GN505" s="4"/>
      <c r="GO505" s="4"/>
      <c r="GP505" s="4"/>
      <c r="GQ505" s="4"/>
      <c r="GR505" s="4"/>
      <c r="GS505" s="4"/>
      <c r="GT505" s="4"/>
      <c r="GU505" s="4"/>
      <c r="GV505" s="4"/>
      <c r="GW505" s="4"/>
      <c r="GX505" s="4"/>
      <c r="GY505" s="4"/>
      <c r="GZ505" s="4"/>
      <c r="HA505" s="4"/>
      <c r="HB505" s="4"/>
      <c r="HC505" s="4"/>
      <c r="HD505" s="4"/>
      <c r="HE505" s="4"/>
      <c r="HF505" s="4"/>
      <c r="HG505" s="4"/>
      <c r="HH505" s="4"/>
      <c r="HI505" s="4"/>
      <c r="HJ505" s="4"/>
      <c r="HK505" s="4"/>
      <c r="HL505" s="4"/>
      <c r="HM505" s="4"/>
      <c r="HN505" s="4"/>
      <c r="HO505" s="4"/>
      <c r="HP505" s="4"/>
      <c r="HQ505" s="4"/>
      <c r="HR505" s="4"/>
      <c r="HS505" s="4"/>
      <c r="HT505" s="4"/>
    </row>
    <row r="506" spans="11:228" ht="15" customHeight="1">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c r="CG506" s="4"/>
      <c r="CH506" s="4"/>
      <c r="CI506" s="4"/>
      <c r="CJ506" s="4"/>
      <c r="CK506" s="4"/>
      <c r="CL506" s="4"/>
      <c r="CM506" s="4"/>
      <c r="CN506" s="4"/>
      <c r="CO506" s="4"/>
      <c r="CP506" s="4"/>
      <c r="CQ506" s="4"/>
      <c r="CR506" s="4"/>
      <c r="CS506" s="4"/>
      <c r="CT506" s="4"/>
      <c r="CU506" s="4"/>
      <c r="CV506" s="4"/>
      <c r="CW506" s="4"/>
      <c r="CX506" s="4"/>
      <c r="CY506" s="4"/>
      <c r="CZ506" s="4"/>
      <c r="DA506" s="4"/>
      <c r="DB506" s="4"/>
      <c r="DC506" s="4"/>
      <c r="DD506" s="4"/>
      <c r="DE506" s="4"/>
      <c r="DF506" s="4"/>
      <c r="DG506" s="4"/>
      <c r="DH506" s="4"/>
      <c r="DI506" s="4"/>
      <c r="DJ506" s="4"/>
      <c r="DK506" s="4"/>
      <c r="DL506" s="4"/>
      <c r="DM506" s="4"/>
      <c r="DN506" s="4"/>
      <c r="DO506" s="4"/>
      <c r="DP506" s="4"/>
      <c r="DQ506" s="4"/>
      <c r="DR506" s="4"/>
      <c r="DS506" s="4"/>
      <c r="DT506" s="4"/>
      <c r="DU506" s="4"/>
      <c r="DV506" s="4"/>
      <c r="DW506" s="4"/>
      <c r="DX506" s="4"/>
      <c r="DY506" s="4"/>
      <c r="DZ506" s="4"/>
      <c r="EA506" s="4"/>
      <c r="EB506" s="4"/>
      <c r="EC506" s="4"/>
      <c r="ED506" s="4"/>
      <c r="EE506" s="4"/>
      <c r="EF506" s="4"/>
      <c r="EG506" s="4"/>
      <c r="EH506" s="4"/>
      <c r="EI506" s="4"/>
      <c r="EJ506" s="4"/>
      <c r="EK506" s="4"/>
      <c r="EL506" s="4"/>
      <c r="EM506" s="4"/>
      <c r="EN506" s="4"/>
      <c r="EO506" s="4"/>
      <c r="EP506" s="4"/>
      <c r="EQ506" s="4"/>
      <c r="ER506" s="4"/>
      <c r="ES506" s="4"/>
      <c r="ET506" s="4"/>
      <c r="EU506" s="4"/>
      <c r="EV506" s="4"/>
      <c r="EW506" s="4"/>
      <c r="EX506" s="4"/>
      <c r="EY506" s="4"/>
      <c r="EZ506" s="4"/>
      <c r="FA506" s="4"/>
      <c r="FB506" s="4"/>
      <c r="FC506" s="4"/>
      <c r="FD506" s="4"/>
      <c r="FE506" s="4"/>
      <c r="FF506" s="4"/>
      <c r="FG506" s="4"/>
      <c r="FH506" s="4"/>
      <c r="FI506" s="4"/>
      <c r="FJ506" s="4"/>
      <c r="FK506" s="4"/>
      <c r="FL506" s="4"/>
      <c r="FM506" s="4"/>
      <c r="FN506" s="4"/>
      <c r="FO506" s="4"/>
      <c r="FP506" s="4"/>
      <c r="FQ506" s="4"/>
      <c r="FR506" s="4"/>
      <c r="FS506" s="4"/>
      <c r="FT506" s="4"/>
      <c r="FU506" s="4"/>
      <c r="FV506" s="4"/>
      <c r="FW506" s="4"/>
      <c r="FX506" s="4"/>
      <c r="FY506" s="4"/>
      <c r="FZ506" s="4"/>
      <c r="GA506" s="4"/>
      <c r="GB506" s="4"/>
      <c r="GC506" s="4"/>
      <c r="GD506" s="4"/>
      <c r="GE506" s="4"/>
      <c r="GF506" s="4"/>
      <c r="GG506" s="4"/>
      <c r="GH506" s="4"/>
      <c r="GI506" s="4"/>
      <c r="GJ506" s="4"/>
      <c r="GK506" s="4"/>
      <c r="GL506" s="4"/>
      <c r="GM506" s="4"/>
      <c r="GN506" s="4"/>
      <c r="GO506" s="4"/>
      <c r="GP506" s="4"/>
      <c r="GQ506" s="4"/>
      <c r="GR506" s="4"/>
      <c r="GS506" s="4"/>
      <c r="GT506" s="4"/>
      <c r="GU506" s="4"/>
      <c r="GV506" s="4"/>
      <c r="GW506" s="4"/>
      <c r="GX506" s="4"/>
      <c r="GY506" s="4"/>
      <c r="GZ506" s="4"/>
      <c r="HA506" s="4"/>
      <c r="HB506" s="4"/>
      <c r="HC506" s="4"/>
      <c r="HD506" s="4"/>
      <c r="HE506" s="4"/>
      <c r="HF506" s="4"/>
      <c r="HG506" s="4"/>
      <c r="HH506" s="4"/>
      <c r="HI506" s="4"/>
      <c r="HJ506" s="4"/>
      <c r="HK506" s="4"/>
      <c r="HL506" s="4"/>
      <c r="HM506" s="4"/>
      <c r="HN506" s="4"/>
      <c r="HO506" s="4"/>
      <c r="HP506" s="4"/>
      <c r="HQ506" s="4"/>
      <c r="HR506" s="4"/>
      <c r="HS506" s="4"/>
      <c r="HT506" s="4"/>
    </row>
    <row r="507" spans="11:228" ht="15" customHeight="1">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c r="CG507" s="4"/>
      <c r="CH507" s="4"/>
      <c r="CI507" s="4"/>
      <c r="CJ507" s="4"/>
      <c r="CK507" s="4"/>
      <c r="CL507" s="4"/>
      <c r="CM507" s="4"/>
      <c r="CN507" s="4"/>
      <c r="CO507" s="4"/>
      <c r="CP507" s="4"/>
      <c r="CQ507" s="4"/>
      <c r="CR507" s="4"/>
      <c r="CS507" s="4"/>
      <c r="CT507" s="4"/>
      <c r="CU507" s="4"/>
      <c r="CV507" s="4"/>
      <c r="CW507" s="4"/>
      <c r="CX507" s="4"/>
      <c r="CY507" s="4"/>
      <c r="CZ507" s="4"/>
      <c r="DA507" s="4"/>
      <c r="DB507" s="4"/>
      <c r="DC507" s="4"/>
      <c r="DD507" s="4"/>
      <c r="DE507" s="4"/>
      <c r="DF507" s="4"/>
      <c r="DG507" s="4"/>
      <c r="DH507" s="4"/>
      <c r="DI507" s="4"/>
      <c r="DJ507" s="4"/>
      <c r="DK507" s="4"/>
      <c r="DL507" s="4"/>
      <c r="DM507" s="4"/>
      <c r="DN507" s="4"/>
      <c r="DO507" s="4"/>
      <c r="DP507" s="4"/>
      <c r="DQ507" s="4"/>
      <c r="DR507" s="4"/>
      <c r="DS507" s="4"/>
      <c r="DT507" s="4"/>
      <c r="DU507" s="4"/>
      <c r="DV507" s="4"/>
      <c r="DW507" s="4"/>
      <c r="DX507" s="4"/>
      <c r="DY507" s="4"/>
      <c r="DZ507" s="4"/>
      <c r="EA507" s="4"/>
      <c r="EB507" s="4"/>
      <c r="EC507" s="4"/>
      <c r="ED507" s="4"/>
      <c r="EE507" s="4"/>
      <c r="EF507" s="4"/>
      <c r="EG507" s="4"/>
      <c r="EH507" s="4"/>
      <c r="EI507" s="4"/>
      <c r="EJ507" s="4"/>
      <c r="EK507" s="4"/>
      <c r="EL507" s="4"/>
      <c r="EM507" s="4"/>
      <c r="EN507" s="4"/>
      <c r="EO507" s="4"/>
      <c r="EP507" s="4"/>
      <c r="EQ507" s="4"/>
      <c r="ER507" s="4"/>
      <c r="ES507" s="4"/>
      <c r="ET507" s="4"/>
      <c r="EU507" s="4"/>
      <c r="EV507" s="4"/>
      <c r="EW507" s="4"/>
      <c r="EX507" s="4"/>
      <c r="EY507" s="4"/>
      <c r="EZ507" s="4"/>
      <c r="FA507" s="4"/>
      <c r="FB507" s="4"/>
      <c r="FC507" s="4"/>
      <c r="FD507" s="4"/>
      <c r="FE507" s="4"/>
      <c r="FF507" s="4"/>
      <c r="FG507" s="4"/>
      <c r="FH507" s="4"/>
      <c r="FI507" s="4"/>
      <c r="FJ507" s="4"/>
      <c r="FK507" s="4"/>
      <c r="FL507" s="4"/>
      <c r="FM507" s="4"/>
      <c r="FN507" s="4"/>
      <c r="FO507" s="4"/>
      <c r="FP507" s="4"/>
      <c r="FQ507" s="4"/>
      <c r="FR507" s="4"/>
      <c r="FS507" s="4"/>
      <c r="FT507" s="4"/>
      <c r="FU507" s="4"/>
      <c r="FV507" s="4"/>
      <c r="FW507" s="4"/>
      <c r="FX507" s="4"/>
      <c r="FY507" s="4"/>
      <c r="FZ507" s="4"/>
      <c r="GA507" s="4"/>
      <c r="GB507" s="4"/>
      <c r="GC507" s="4"/>
      <c r="GD507" s="4"/>
      <c r="GE507" s="4"/>
      <c r="GF507" s="4"/>
      <c r="GG507" s="4"/>
      <c r="GH507" s="4"/>
      <c r="GI507" s="4"/>
      <c r="GJ507" s="4"/>
      <c r="GK507" s="4"/>
      <c r="GL507" s="4"/>
      <c r="GM507" s="4"/>
      <c r="GN507" s="4"/>
      <c r="GO507" s="4"/>
      <c r="GP507" s="4"/>
      <c r="GQ507" s="4"/>
      <c r="GR507" s="4"/>
      <c r="GS507" s="4"/>
      <c r="GT507" s="4"/>
      <c r="GU507" s="4"/>
      <c r="GV507" s="4"/>
      <c r="GW507" s="4"/>
      <c r="GX507" s="4"/>
      <c r="GY507" s="4"/>
      <c r="GZ507" s="4"/>
      <c r="HA507" s="4"/>
      <c r="HB507" s="4"/>
      <c r="HC507" s="4"/>
      <c r="HD507" s="4"/>
      <c r="HE507" s="4"/>
      <c r="HF507" s="4"/>
      <c r="HG507" s="4"/>
      <c r="HH507" s="4"/>
      <c r="HI507" s="4"/>
      <c r="HJ507" s="4"/>
      <c r="HK507" s="4"/>
      <c r="HL507" s="4"/>
      <c r="HM507" s="4"/>
      <c r="HN507" s="4"/>
      <c r="HO507" s="4"/>
      <c r="HP507" s="4"/>
      <c r="HQ507" s="4"/>
      <c r="HR507" s="4"/>
      <c r="HS507" s="4"/>
      <c r="HT507" s="4"/>
    </row>
    <row r="508" spans="11:228" ht="15" customHeight="1">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c r="CG508" s="4"/>
      <c r="CH508" s="4"/>
      <c r="CI508" s="4"/>
      <c r="CJ508" s="4"/>
      <c r="CK508" s="4"/>
      <c r="CL508" s="4"/>
      <c r="CM508" s="4"/>
      <c r="CN508" s="4"/>
      <c r="CO508" s="4"/>
      <c r="CP508" s="4"/>
      <c r="CQ508" s="4"/>
      <c r="CR508" s="4"/>
      <c r="CS508" s="4"/>
      <c r="CT508" s="4"/>
      <c r="CU508" s="4"/>
      <c r="CV508" s="4"/>
      <c r="CW508" s="4"/>
      <c r="CX508" s="4"/>
      <c r="CY508" s="4"/>
      <c r="CZ508" s="4"/>
      <c r="DA508" s="4"/>
      <c r="DB508" s="4"/>
      <c r="DC508" s="4"/>
      <c r="DD508" s="4"/>
      <c r="DE508" s="4"/>
      <c r="DF508" s="4"/>
      <c r="DG508" s="4"/>
      <c r="DH508" s="4"/>
      <c r="DI508" s="4"/>
      <c r="DJ508" s="4"/>
      <c r="DK508" s="4"/>
      <c r="DL508" s="4"/>
      <c r="DM508" s="4"/>
      <c r="DN508" s="4"/>
      <c r="DO508" s="4"/>
      <c r="DP508" s="4"/>
      <c r="DQ508" s="4"/>
      <c r="DR508" s="4"/>
      <c r="DS508" s="4"/>
      <c r="DT508" s="4"/>
      <c r="DU508" s="4"/>
      <c r="DV508" s="4"/>
      <c r="DW508" s="4"/>
      <c r="DX508" s="4"/>
      <c r="DY508" s="4"/>
      <c r="DZ508" s="4"/>
      <c r="EA508" s="4"/>
      <c r="EB508" s="4"/>
      <c r="EC508" s="4"/>
      <c r="ED508" s="4"/>
      <c r="EE508" s="4"/>
      <c r="EF508" s="4"/>
      <c r="EG508" s="4"/>
      <c r="EH508" s="4"/>
      <c r="EI508" s="4"/>
      <c r="EJ508" s="4"/>
      <c r="EK508" s="4"/>
      <c r="EL508" s="4"/>
      <c r="EM508" s="4"/>
      <c r="EN508" s="4"/>
      <c r="EO508" s="4"/>
      <c r="EP508" s="4"/>
      <c r="EQ508" s="4"/>
      <c r="ER508" s="4"/>
      <c r="ES508" s="4"/>
      <c r="ET508" s="4"/>
      <c r="EU508" s="4"/>
      <c r="EV508" s="4"/>
      <c r="EW508" s="4"/>
      <c r="EX508" s="4"/>
      <c r="EY508" s="4"/>
      <c r="EZ508" s="4"/>
      <c r="FA508" s="4"/>
      <c r="FB508" s="4"/>
      <c r="FC508" s="4"/>
      <c r="FD508" s="4"/>
      <c r="FE508" s="4"/>
      <c r="FF508" s="4"/>
      <c r="FG508" s="4"/>
      <c r="FH508" s="4"/>
      <c r="FI508" s="4"/>
      <c r="FJ508" s="4"/>
      <c r="FK508" s="4"/>
      <c r="FL508" s="4"/>
      <c r="FM508" s="4"/>
      <c r="FN508" s="4"/>
      <c r="FO508" s="4"/>
      <c r="FP508" s="4"/>
      <c r="FQ508" s="4"/>
      <c r="FR508" s="4"/>
      <c r="FS508" s="4"/>
      <c r="FT508" s="4"/>
      <c r="FU508" s="4"/>
      <c r="FV508" s="4"/>
      <c r="FW508" s="4"/>
      <c r="FX508" s="4"/>
      <c r="FY508" s="4"/>
      <c r="FZ508" s="4"/>
      <c r="GA508" s="4"/>
      <c r="GB508" s="4"/>
      <c r="GC508" s="4"/>
      <c r="GD508" s="4"/>
      <c r="GE508" s="4"/>
      <c r="GF508" s="4"/>
      <c r="GG508" s="4"/>
      <c r="GH508" s="4"/>
      <c r="GI508" s="4"/>
      <c r="GJ508" s="4"/>
      <c r="GK508" s="4"/>
      <c r="GL508" s="4"/>
      <c r="GM508" s="4"/>
      <c r="GN508" s="4"/>
      <c r="GO508" s="4"/>
      <c r="GP508" s="4"/>
      <c r="GQ508" s="4"/>
      <c r="GR508" s="4"/>
      <c r="GS508" s="4"/>
      <c r="GT508" s="4"/>
      <c r="GU508" s="4"/>
      <c r="GV508" s="4"/>
      <c r="GW508" s="4"/>
      <c r="GX508" s="4"/>
      <c r="GY508" s="4"/>
      <c r="GZ508" s="4"/>
      <c r="HA508" s="4"/>
      <c r="HB508" s="4"/>
      <c r="HC508" s="4"/>
      <c r="HD508" s="4"/>
      <c r="HE508" s="4"/>
      <c r="HF508" s="4"/>
      <c r="HG508" s="4"/>
      <c r="HH508" s="4"/>
      <c r="HI508" s="4"/>
      <c r="HJ508" s="4"/>
      <c r="HK508" s="4"/>
      <c r="HL508" s="4"/>
      <c r="HM508" s="4"/>
      <c r="HN508" s="4"/>
      <c r="HO508" s="4"/>
      <c r="HP508" s="4"/>
      <c r="HQ508" s="4"/>
      <c r="HR508" s="4"/>
      <c r="HS508" s="4"/>
      <c r="HT508" s="4"/>
    </row>
    <row r="509" spans="11:228" ht="15" customHeight="1">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c r="CG509" s="4"/>
      <c r="CH509" s="4"/>
      <c r="CI509" s="4"/>
      <c r="CJ509" s="4"/>
      <c r="CK509" s="4"/>
      <c r="CL509" s="4"/>
      <c r="CM509" s="4"/>
      <c r="CN509" s="4"/>
      <c r="CO509" s="4"/>
      <c r="CP509" s="4"/>
      <c r="CQ509" s="4"/>
      <c r="CR509" s="4"/>
      <c r="CS509" s="4"/>
      <c r="CT509" s="4"/>
      <c r="CU509" s="4"/>
      <c r="CV509" s="4"/>
      <c r="CW509" s="4"/>
      <c r="CX509" s="4"/>
      <c r="CY509" s="4"/>
      <c r="CZ509" s="4"/>
      <c r="DA509" s="4"/>
      <c r="DB509" s="4"/>
      <c r="DC509" s="4"/>
      <c r="DD509" s="4"/>
      <c r="DE509" s="4"/>
      <c r="DF509" s="4"/>
      <c r="DG509" s="4"/>
      <c r="DH509" s="4"/>
      <c r="DI509" s="4"/>
      <c r="DJ509" s="4"/>
      <c r="DK509" s="4"/>
      <c r="DL509" s="4"/>
      <c r="DM509" s="4"/>
      <c r="DN509" s="4"/>
      <c r="DO509" s="4"/>
      <c r="DP509" s="4"/>
      <c r="DQ509" s="4"/>
      <c r="DR509" s="4"/>
      <c r="DS509" s="4"/>
      <c r="DT509" s="4"/>
      <c r="DU509" s="4"/>
      <c r="DV509" s="4"/>
      <c r="DW509" s="4"/>
      <c r="DX509" s="4"/>
      <c r="DY509" s="4"/>
      <c r="DZ509" s="4"/>
      <c r="EA509" s="4"/>
      <c r="EB509" s="4"/>
      <c r="EC509" s="4"/>
      <c r="ED509" s="4"/>
      <c r="EE509" s="4"/>
      <c r="EF509" s="4"/>
      <c r="EG509" s="4"/>
      <c r="EH509" s="4"/>
      <c r="EI509" s="4"/>
      <c r="EJ509" s="4"/>
      <c r="EK509" s="4"/>
      <c r="EL509" s="4"/>
      <c r="EM509" s="4"/>
      <c r="EN509" s="4"/>
      <c r="EO509" s="4"/>
      <c r="EP509" s="4"/>
      <c r="EQ509" s="4"/>
      <c r="ER509" s="4"/>
      <c r="ES509" s="4"/>
      <c r="ET509" s="4"/>
      <c r="EU509" s="4"/>
      <c r="EV509" s="4"/>
      <c r="EW509" s="4"/>
      <c r="EX509" s="4"/>
      <c r="EY509" s="4"/>
      <c r="EZ509" s="4"/>
      <c r="FA509" s="4"/>
      <c r="FB509" s="4"/>
      <c r="FC509" s="4"/>
      <c r="FD509" s="4"/>
      <c r="FE509" s="4"/>
      <c r="FF509" s="4"/>
      <c r="FG509" s="4"/>
      <c r="FH509" s="4"/>
      <c r="FI509" s="4"/>
      <c r="FJ509" s="4"/>
      <c r="FK509" s="4"/>
      <c r="FL509" s="4"/>
      <c r="FM509" s="4"/>
      <c r="FN509" s="4"/>
      <c r="FO509" s="4"/>
      <c r="FP509" s="4"/>
      <c r="FQ509" s="4"/>
      <c r="FR509" s="4"/>
      <c r="FS509" s="4"/>
      <c r="FT509" s="4"/>
      <c r="FU509" s="4"/>
      <c r="FV509" s="4"/>
      <c r="FW509" s="4"/>
      <c r="FX509" s="4"/>
      <c r="FY509" s="4"/>
      <c r="FZ509" s="4"/>
      <c r="GA509" s="4"/>
      <c r="GB509" s="4"/>
      <c r="GC509" s="4"/>
      <c r="GD509" s="4"/>
      <c r="GE509" s="4"/>
      <c r="GF509" s="4"/>
      <c r="GG509" s="4"/>
      <c r="GH509" s="4"/>
      <c r="GI509" s="4"/>
      <c r="GJ509" s="4"/>
      <c r="GK509" s="4"/>
      <c r="GL509" s="4"/>
      <c r="GM509" s="4"/>
      <c r="GN509" s="4"/>
      <c r="GO509" s="4"/>
      <c r="GP509" s="4"/>
      <c r="GQ509" s="4"/>
      <c r="GR509" s="4"/>
      <c r="GS509" s="4"/>
      <c r="GT509" s="4"/>
      <c r="GU509" s="4"/>
      <c r="GV509" s="4"/>
      <c r="GW509" s="4"/>
      <c r="GX509" s="4"/>
      <c r="GY509" s="4"/>
      <c r="GZ509" s="4"/>
      <c r="HA509" s="4"/>
      <c r="HB509" s="4"/>
      <c r="HC509" s="4"/>
      <c r="HD509" s="4"/>
      <c r="HE509" s="4"/>
      <c r="HF509" s="4"/>
      <c r="HG509" s="4"/>
      <c r="HH509" s="4"/>
      <c r="HI509" s="4"/>
      <c r="HJ509" s="4"/>
      <c r="HK509" s="4"/>
      <c r="HL509" s="4"/>
      <c r="HM509" s="4"/>
      <c r="HN509" s="4"/>
      <c r="HO509" s="4"/>
      <c r="HP509" s="4"/>
      <c r="HQ509" s="4"/>
      <c r="HR509" s="4"/>
      <c r="HS509" s="4"/>
      <c r="HT509" s="4"/>
    </row>
    <row r="510" spans="11:228" ht="15" customHeight="1">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c r="CG510" s="4"/>
      <c r="CH510" s="4"/>
      <c r="CI510" s="4"/>
      <c r="CJ510" s="4"/>
      <c r="CK510" s="4"/>
      <c r="CL510" s="4"/>
      <c r="CM510" s="4"/>
      <c r="CN510" s="4"/>
      <c r="CO510" s="4"/>
      <c r="CP510" s="4"/>
      <c r="CQ510" s="4"/>
      <c r="CR510" s="4"/>
      <c r="CS510" s="4"/>
      <c r="CT510" s="4"/>
      <c r="CU510" s="4"/>
      <c r="CV510" s="4"/>
      <c r="CW510" s="4"/>
      <c r="CX510" s="4"/>
      <c r="CY510" s="4"/>
      <c r="CZ510" s="4"/>
      <c r="DA510" s="4"/>
      <c r="DB510" s="4"/>
      <c r="DC510" s="4"/>
      <c r="DD510" s="4"/>
      <c r="DE510" s="4"/>
      <c r="DF510" s="4"/>
      <c r="DG510" s="4"/>
      <c r="DH510" s="4"/>
      <c r="DI510" s="4"/>
      <c r="DJ510" s="4"/>
      <c r="DK510" s="4"/>
      <c r="DL510" s="4"/>
      <c r="DM510" s="4"/>
      <c r="DN510" s="4"/>
      <c r="DO510" s="4"/>
      <c r="DP510" s="4"/>
      <c r="DQ510" s="4"/>
      <c r="DR510" s="4"/>
      <c r="DS510" s="4"/>
      <c r="DT510" s="4"/>
      <c r="DU510" s="4"/>
      <c r="DV510" s="4"/>
      <c r="DW510" s="4"/>
      <c r="DX510" s="4"/>
      <c r="DY510" s="4"/>
      <c r="DZ510" s="4"/>
      <c r="EA510" s="4"/>
      <c r="EB510" s="4"/>
      <c r="EC510" s="4"/>
      <c r="ED510" s="4"/>
      <c r="EE510" s="4"/>
      <c r="EF510" s="4"/>
      <c r="EG510" s="4"/>
      <c r="EH510" s="4"/>
      <c r="EI510" s="4"/>
      <c r="EJ510" s="4"/>
      <c r="EK510" s="4"/>
      <c r="EL510" s="4"/>
      <c r="EM510" s="4"/>
      <c r="EN510" s="4"/>
      <c r="EO510" s="4"/>
      <c r="EP510" s="4"/>
      <c r="EQ510" s="4"/>
      <c r="ER510" s="4"/>
      <c r="ES510" s="4"/>
      <c r="ET510" s="4"/>
      <c r="EU510" s="4"/>
      <c r="EV510" s="4"/>
      <c r="EW510" s="4"/>
      <c r="EX510" s="4"/>
      <c r="EY510" s="4"/>
      <c r="EZ510" s="4"/>
      <c r="FA510" s="4"/>
      <c r="FB510" s="4"/>
      <c r="FC510" s="4"/>
      <c r="FD510" s="4"/>
      <c r="FE510" s="4"/>
      <c r="FF510" s="4"/>
      <c r="FG510" s="4"/>
      <c r="FH510" s="4"/>
      <c r="FI510" s="4"/>
      <c r="FJ510" s="4"/>
      <c r="FK510" s="4"/>
      <c r="FL510" s="4"/>
      <c r="FM510" s="4"/>
      <c r="FN510" s="4"/>
      <c r="FO510" s="4"/>
      <c r="FP510" s="4"/>
      <c r="FQ510" s="4"/>
      <c r="FR510" s="4"/>
      <c r="FS510" s="4"/>
      <c r="FT510" s="4"/>
      <c r="FU510" s="4"/>
      <c r="FV510" s="4"/>
      <c r="FW510" s="4"/>
      <c r="FX510" s="4"/>
      <c r="FY510" s="4"/>
      <c r="FZ510" s="4"/>
      <c r="GA510" s="4"/>
      <c r="GB510" s="4"/>
      <c r="GC510" s="4"/>
      <c r="GD510" s="4"/>
      <c r="GE510" s="4"/>
      <c r="GF510" s="4"/>
      <c r="GG510" s="4"/>
      <c r="GH510" s="4"/>
      <c r="GI510" s="4"/>
      <c r="GJ510" s="4"/>
      <c r="GK510" s="4"/>
      <c r="GL510" s="4"/>
      <c r="GM510" s="4"/>
      <c r="GN510" s="4"/>
      <c r="GO510" s="4"/>
      <c r="GP510" s="4"/>
      <c r="GQ510" s="4"/>
      <c r="GR510" s="4"/>
      <c r="GS510" s="4"/>
      <c r="GT510" s="4"/>
      <c r="GU510" s="4"/>
      <c r="GV510" s="4"/>
      <c r="GW510" s="4"/>
      <c r="GX510" s="4"/>
      <c r="GY510" s="4"/>
      <c r="GZ510" s="4"/>
      <c r="HA510" s="4"/>
      <c r="HB510" s="4"/>
      <c r="HC510" s="4"/>
      <c r="HD510" s="4"/>
      <c r="HE510" s="4"/>
      <c r="HF510" s="4"/>
      <c r="HG510" s="4"/>
      <c r="HH510" s="4"/>
      <c r="HI510" s="4"/>
      <c r="HJ510" s="4"/>
      <c r="HK510" s="4"/>
      <c r="HL510" s="4"/>
      <c r="HM510" s="4"/>
      <c r="HN510" s="4"/>
      <c r="HO510" s="4"/>
      <c r="HP510" s="4"/>
      <c r="HQ510" s="4"/>
      <c r="HR510" s="4"/>
      <c r="HS510" s="4"/>
      <c r="HT510" s="4"/>
    </row>
    <row r="511" spans="11:228" ht="15" customHeight="1">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c r="CG511" s="4"/>
      <c r="CH511" s="4"/>
      <c r="CI511" s="4"/>
      <c r="CJ511" s="4"/>
      <c r="CK511" s="4"/>
      <c r="CL511" s="4"/>
      <c r="CM511" s="4"/>
      <c r="CN511" s="4"/>
      <c r="CO511" s="4"/>
      <c r="CP511" s="4"/>
      <c r="CQ511" s="4"/>
      <c r="CR511" s="4"/>
      <c r="CS511" s="4"/>
      <c r="CT511" s="4"/>
      <c r="CU511" s="4"/>
      <c r="CV511" s="4"/>
      <c r="CW511" s="4"/>
      <c r="CX511" s="4"/>
      <c r="CY511" s="4"/>
      <c r="CZ511" s="4"/>
      <c r="DA511" s="4"/>
      <c r="DB511" s="4"/>
      <c r="DC511" s="4"/>
      <c r="DD511" s="4"/>
      <c r="DE511" s="4"/>
      <c r="DF511" s="4"/>
      <c r="DG511" s="4"/>
      <c r="DH511" s="4"/>
      <c r="DI511" s="4"/>
      <c r="DJ511" s="4"/>
      <c r="DK511" s="4"/>
      <c r="DL511" s="4"/>
      <c r="DM511" s="4"/>
      <c r="DN511" s="4"/>
      <c r="DO511" s="4"/>
      <c r="DP511" s="4"/>
      <c r="DQ511" s="4"/>
      <c r="DR511" s="4"/>
      <c r="DS511" s="4"/>
      <c r="DT511" s="4"/>
      <c r="DU511" s="4"/>
      <c r="DV511" s="4"/>
      <c r="DW511" s="4"/>
      <c r="DX511" s="4"/>
      <c r="DY511" s="4"/>
      <c r="DZ511" s="4"/>
      <c r="EA511" s="4"/>
      <c r="EB511" s="4"/>
      <c r="EC511" s="4"/>
      <c r="ED511" s="4"/>
      <c r="EE511" s="4"/>
      <c r="EF511" s="4"/>
      <c r="EG511" s="4"/>
      <c r="EH511" s="4"/>
      <c r="EI511" s="4"/>
      <c r="EJ511" s="4"/>
      <c r="EK511" s="4"/>
      <c r="EL511" s="4"/>
      <c r="EM511" s="4"/>
      <c r="EN511" s="4"/>
      <c r="EO511" s="4"/>
      <c r="EP511" s="4"/>
      <c r="EQ511" s="4"/>
      <c r="ER511" s="4"/>
      <c r="ES511" s="4"/>
      <c r="ET511" s="4"/>
      <c r="EU511" s="4"/>
      <c r="EV511" s="4"/>
      <c r="EW511" s="4"/>
      <c r="EX511" s="4"/>
      <c r="EY511" s="4"/>
      <c r="EZ511" s="4"/>
      <c r="FA511" s="4"/>
      <c r="FB511" s="4"/>
      <c r="FC511" s="4"/>
      <c r="FD511" s="4"/>
      <c r="FE511" s="4"/>
      <c r="FF511" s="4"/>
      <c r="FG511" s="4"/>
      <c r="FH511" s="4"/>
      <c r="FI511" s="4"/>
      <c r="FJ511" s="4"/>
      <c r="FK511" s="4"/>
      <c r="FL511" s="4"/>
      <c r="FM511" s="4"/>
      <c r="FN511" s="4"/>
      <c r="FO511" s="4"/>
      <c r="FP511" s="4"/>
      <c r="FQ511" s="4"/>
      <c r="FR511" s="4"/>
      <c r="FS511" s="4"/>
      <c r="FT511" s="4"/>
      <c r="FU511" s="4"/>
      <c r="FV511" s="4"/>
      <c r="FW511" s="4"/>
      <c r="FX511" s="4"/>
      <c r="FY511" s="4"/>
      <c r="FZ511" s="4"/>
      <c r="GA511" s="4"/>
      <c r="GB511" s="4"/>
      <c r="GC511" s="4"/>
      <c r="GD511" s="4"/>
      <c r="GE511" s="4"/>
      <c r="GF511" s="4"/>
      <c r="GG511" s="4"/>
      <c r="GH511" s="4"/>
      <c r="GI511" s="4"/>
      <c r="GJ511" s="4"/>
      <c r="GK511" s="4"/>
      <c r="GL511" s="4"/>
      <c r="GM511" s="4"/>
      <c r="GN511" s="4"/>
      <c r="GO511" s="4"/>
      <c r="GP511" s="4"/>
      <c r="GQ511" s="4"/>
      <c r="GR511" s="4"/>
      <c r="GS511" s="4"/>
      <c r="GT511" s="4"/>
      <c r="GU511" s="4"/>
      <c r="GV511" s="4"/>
      <c r="GW511" s="4"/>
      <c r="GX511" s="4"/>
      <c r="GY511" s="4"/>
      <c r="GZ511" s="4"/>
      <c r="HA511" s="4"/>
      <c r="HB511" s="4"/>
      <c r="HC511" s="4"/>
      <c r="HD511" s="4"/>
      <c r="HE511" s="4"/>
      <c r="HF511" s="4"/>
      <c r="HG511" s="4"/>
      <c r="HH511" s="4"/>
      <c r="HI511" s="4"/>
      <c r="HJ511" s="4"/>
      <c r="HK511" s="4"/>
      <c r="HL511" s="4"/>
      <c r="HM511" s="4"/>
      <c r="HN511" s="4"/>
      <c r="HO511" s="4"/>
      <c r="HP511" s="4"/>
      <c r="HQ511" s="4"/>
      <c r="HR511" s="4"/>
      <c r="HS511" s="4"/>
      <c r="HT511" s="4"/>
    </row>
    <row r="512" spans="11:228" ht="15" customHeight="1">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c r="CG512" s="4"/>
      <c r="CH512" s="4"/>
      <c r="CI512" s="4"/>
      <c r="CJ512" s="4"/>
      <c r="CK512" s="4"/>
      <c r="CL512" s="4"/>
      <c r="CM512" s="4"/>
      <c r="CN512" s="4"/>
      <c r="CO512" s="4"/>
      <c r="CP512" s="4"/>
      <c r="CQ512" s="4"/>
      <c r="CR512" s="4"/>
      <c r="CS512" s="4"/>
      <c r="CT512" s="4"/>
      <c r="CU512" s="4"/>
      <c r="CV512" s="4"/>
      <c r="CW512" s="4"/>
      <c r="CX512" s="4"/>
      <c r="CY512" s="4"/>
      <c r="CZ512" s="4"/>
      <c r="DA512" s="4"/>
      <c r="DB512" s="4"/>
      <c r="DC512" s="4"/>
      <c r="DD512" s="4"/>
      <c r="DE512" s="4"/>
      <c r="DF512" s="4"/>
      <c r="DG512" s="4"/>
      <c r="DH512" s="4"/>
      <c r="DI512" s="4"/>
      <c r="DJ512" s="4"/>
      <c r="DK512" s="4"/>
      <c r="DL512" s="4"/>
      <c r="DM512" s="4"/>
      <c r="DN512" s="4"/>
      <c r="DO512" s="4"/>
      <c r="DP512" s="4"/>
      <c r="DQ512" s="4"/>
      <c r="DR512" s="4"/>
      <c r="DS512" s="4"/>
      <c r="DT512" s="4"/>
      <c r="DU512" s="4"/>
      <c r="DV512" s="4"/>
      <c r="DW512" s="4"/>
      <c r="DX512" s="4"/>
      <c r="DY512" s="4"/>
      <c r="DZ512" s="4"/>
      <c r="EA512" s="4"/>
      <c r="EB512" s="4"/>
      <c r="EC512" s="4"/>
      <c r="ED512" s="4"/>
      <c r="EE512" s="4"/>
      <c r="EF512" s="4"/>
      <c r="EG512" s="4"/>
      <c r="EH512" s="4"/>
      <c r="EI512" s="4"/>
      <c r="EJ512" s="4"/>
      <c r="EK512" s="4"/>
      <c r="EL512" s="4"/>
      <c r="EM512" s="4"/>
      <c r="EN512" s="4"/>
      <c r="EO512" s="4"/>
      <c r="EP512" s="4"/>
      <c r="EQ512" s="4"/>
      <c r="ER512" s="4"/>
      <c r="ES512" s="4"/>
      <c r="ET512" s="4"/>
      <c r="EU512" s="4"/>
      <c r="EV512" s="4"/>
      <c r="EW512" s="4"/>
      <c r="EX512" s="4"/>
      <c r="EY512" s="4"/>
      <c r="EZ512" s="4"/>
      <c r="FA512" s="4"/>
      <c r="FB512" s="4"/>
      <c r="FC512" s="4"/>
      <c r="FD512" s="4"/>
      <c r="FE512" s="4"/>
      <c r="FF512" s="4"/>
      <c r="FG512" s="4"/>
      <c r="FH512" s="4"/>
      <c r="FI512" s="4"/>
      <c r="FJ512" s="4"/>
      <c r="FK512" s="4"/>
      <c r="FL512" s="4"/>
      <c r="FM512" s="4"/>
      <c r="FN512" s="4"/>
      <c r="FO512" s="4"/>
      <c r="FP512" s="4"/>
      <c r="FQ512" s="4"/>
      <c r="FR512" s="4"/>
      <c r="FS512" s="4"/>
      <c r="FT512" s="4"/>
      <c r="FU512" s="4"/>
      <c r="FV512" s="4"/>
      <c r="FW512" s="4"/>
      <c r="FX512" s="4"/>
      <c r="FY512" s="4"/>
      <c r="FZ512" s="4"/>
      <c r="GA512" s="4"/>
      <c r="GB512" s="4"/>
      <c r="GC512" s="4"/>
      <c r="GD512" s="4"/>
      <c r="GE512" s="4"/>
      <c r="GF512" s="4"/>
      <c r="GG512" s="4"/>
      <c r="GH512" s="4"/>
      <c r="GI512" s="4"/>
      <c r="GJ512" s="4"/>
      <c r="GK512" s="4"/>
      <c r="GL512" s="4"/>
      <c r="GM512" s="4"/>
      <c r="GN512" s="4"/>
      <c r="GO512" s="4"/>
      <c r="GP512" s="4"/>
      <c r="GQ512" s="4"/>
      <c r="GR512" s="4"/>
      <c r="GS512" s="4"/>
      <c r="GT512" s="4"/>
      <c r="GU512" s="4"/>
      <c r="GV512" s="4"/>
      <c r="GW512" s="4"/>
      <c r="GX512" s="4"/>
      <c r="GY512" s="4"/>
      <c r="GZ512" s="4"/>
      <c r="HA512" s="4"/>
      <c r="HB512" s="4"/>
      <c r="HC512" s="4"/>
      <c r="HD512" s="4"/>
      <c r="HE512" s="4"/>
      <c r="HF512" s="4"/>
      <c r="HG512" s="4"/>
      <c r="HH512" s="4"/>
      <c r="HI512" s="4"/>
      <c r="HJ512" s="4"/>
      <c r="HK512" s="4"/>
      <c r="HL512" s="4"/>
      <c r="HM512" s="4"/>
      <c r="HN512" s="4"/>
      <c r="HO512" s="4"/>
      <c r="HP512" s="4"/>
      <c r="HQ512" s="4"/>
      <c r="HR512" s="4"/>
      <c r="HS512" s="4"/>
      <c r="HT512" s="4"/>
    </row>
    <row r="513" spans="11:228" ht="15" customHeight="1">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c r="CG513" s="4"/>
      <c r="CH513" s="4"/>
      <c r="CI513" s="4"/>
      <c r="CJ513" s="4"/>
      <c r="CK513" s="4"/>
      <c r="CL513" s="4"/>
      <c r="CM513" s="4"/>
      <c r="CN513" s="4"/>
      <c r="CO513" s="4"/>
      <c r="CP513" s="4"/>
      <c r="CQ513" s="4"/>
      <c r="CR513" s="4"/>
      <c r="CS513" s="4"/>
      <c r="CT513" s="4"/>
      <c r="CU513" s="4"/>
      <c r="CV513" s="4"/>
      <c r="CW513" s="4"/>
      <c r="CX513" s="4"/>
      <c r="CY513" s="4"/>
      <c r="CZ513" s="4"/>
      <c r="DA513" s="4"/>
      <c r="DB513" s="4"/>
      <c r="DC513" s="4"/>
      <c r="DD513" s="4"/>
      <c r="DE513" s="4"/>
      <c r="DF513" s="4"/>
      <c r="DG513" s="4"/>
      <c r="DH513" s="4"/>
      <c r="DI513" s="4"/>
      <c r="DJ513" s="4"/>
      <c r="DK513" s="4"/>
      <c r="DL513" s="4"/>
      <c r="DM513" s="4"/>
      <c r="DN513" s="4"/>
      <c r="DO513" s="4"/>
      <c r="DP513" s="4"/>
      <c r="DQ513" s="4"/>
      <c r="DR513" s="4"/>
      <c r="DS513" s="4"/>
      <c r="DT513" s="4"/>
      <c r="DU513" s="4"/>
      <c r="DV513" s="4"/>
      <c r="DW513" s="4"/>
      <c r="DX513" s="4"/>
      <c r="DY513" s="4"/>
      <c r="DZ513" s="4"/>
      <c r="EA513" s="4"/>
      <c r="EB513" s="4"/>
      <c r="EC513" s="4"/>
      <c r="ED513" s="4"/>
      <c r="EE513" s="4"/>
      <c r="EF513" s="4"/>
      <c r="EG513" s="4"/>
      <c r="EH513" s="4"/>
      <c r="EI513" s="4"/>
      <c r="EJ513" s="4"/>
      <c r="EK513" s="4"/>
      <c r="EL513" s="4"/>
      <c r="EM513" s="4"/>
      <c r="EN513" s="4"/>
      <c r="EO513" s="4"/>
      <c r="EP513" s="4"/>
      <c r="EQ513" s="4"/>
      <c r="ER513" s="4"/>
      <c r="ES513" s="4"/>
      <c r="ET513" s="4"/>
      <c r="EU513" s="4"/>
      <c r="EV513" s="4"/>
      <c r="EW513" s="4"/>
      <c r="EX513" s="4"/>
      <c r="EY513" s="4"/>
      <c r="EZ513" s="4"/>
      <c r="FA513" s="4"/>
      <c r="FB513" s="4"/>
      <c r="FC513" s="4"/>
      <c r="FD513" s="4"/>
      <c r="FE513" s="4"/>
      <c r="FF513" s="4"/>
      <c r="FG513" s="4"/>
      <c r="FH513" s="4"/>
      <c r="FI513" s="4"/>
      <c r="FJ513" s="4"/>
      <c r="FK513" s="4"/>
      <c r="FL513" s="4"/>
      <c r="FM513" s="4"/>
      <c r="FN513" s="4"/>
      <c r="FO513" s="4"/>
      <c r="FP513" s="4"/>
      <c r="FQ513" s="4"/>
      <c r="FR513" s="4"/>
      <c r="FS513" s="4"/>
      <c r="FT513" s="4"/>
      <c r="FU513" s="4"/>
      <c r="FV513" s="4"/>
      <c r="FW513" s="4"/>
      <c r="FX513" s="4"/>
      <c r="FY513" s="4"/>
      <c r="FZ513" s="4"/>
      <c r="GA513" s="4"/>
      <c r="GB513" s="4"/>
      <c r="GC513" s="4"/>
      <c r="GD513" s="4"/>
      <c r="GE513" s="4"/>
      <c r="GF513" s="4"/>
      <c r="GG513" s="4"/>
      <c r="GH513" s="4"/>
      <c r="GI513" s="4"/>
      <c r="GJ513" s="4"/>
      <c r="GK513" s="4"/>
      <c r="GL513" s="4"/>
      <c r="GM513" s="4"/>
      <c r="GN513" s="4"/>
      <c r="GO513" s="4"/>
      <c r="GP513" s="4"/>
      <c r="GQ513" s="4"/>
      <c r="GR513" s="4"/>
      <c r="GS513" s="4"/>
      <c r="GT513" s="4"/>
      <c r="GU513" s="4"/>
      <c r="GV513" s="4"/>
      <c r="GW513" s="4"/>
      <c r="GX513" s="4"/>
      <c r="GY513" s="4"/>
      <c r="GZ513" s="4"/>
      <c r="HA513" s="4"/>
      <c r="HB513" s="4"/>
      <c r="HC513" s="4"/>
      <c r="HD513" s="4"/>
      <c r="HE513" s="4"/>
      <c r="HF513" s="4"/>
      <c r="HG513" s="4"/>
      <c r="HH513" s="4"/>
      <c r="HI513" s="4"/>
      <c r="HJ513" s="4"/>
      <c r="HK513" s="4"/>
      <c r="HL513" s="4"/>
      <c r="HM513" s="4"/>
      <c r="HN513" s="4"/>
      <c r="HO513" s="4"/>
      <c r="HP513" s="4"/>
      <c r="HQ513" s="4"/>
      <c r="HR513" s="4"/>
      <c r="HS513" s="4"/>
      <c r="HT513" s="4"/>
    </row>
    <row r="514" spans="11:228" ht="15" customHeight="1">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c r="DM514" s="4"/>
      <c r="DN514" s="4"/>
      <c r="DO514" s="4"/>
      <c r="DP514" s="4"/>
      <c r="DQ514" s="4"/>
      <c r="DR514" s="4"/>
      <c r="DS514" s="4"/>
      <c r="DT514" s="4"/>
      <c r="DU514" s="4"/>
      <c r="DV514" s="4"/>
      <c r="DW514" s="4"/>
      <c r="DX514" s="4"/>
      <c r="DY514" s="4"/>
      <c r="DZ514" s="4"/>
      <c r="EA514" s="4"/>
      <c r="EB514" s="4"/>
      <c r="EC514" s="4"/>
      <c r="ED514" s="4"/>
      <c r="EE514" s="4"/>
      <c r="EF514" s="4"/>
      <c r="EG514" s="4"/>
      <c r="EH514" s="4"/>
      <c r="EI514" s="4"/>
      <c r="EJ514" s="4"/>
      <c r="EK514" s="4"/>
      <c r="EL514" s="4"/>
      <c r="EM514" s="4"/>
      <c r="EN514" s="4"/>
      <c r="EO514" s="4"/>
      <c r="EP514" s="4"/>
      <c r="EQ514" s="4"/>
      <c r="ER514" s="4"/>
      <c r="ES514" s="4"/>
      <c r="ET514" s="4"/>
      <c r="EU514" s="4"/>
      <c r="EV514" s="4"/>
      <c r="EW514" s="4"/>
      <c r="EX514" s="4"/>
      <c r="EY514" s="4"/>
      <c r="EZ514" s="4"/>
      <c r="FA514" s="4"/>
      <c r="FB514" s="4"/>
      <c r="FC514" s="4"/>
      <c r="FD514" s="4"/>
      <c r="FE514" s="4"/>
      <c r="FF514" s="4"/>
      <c r="FG514" s="4"/>
      <c r="FH514" s="4"/>
      <c r="FI514" s="4"/>
      <c r="FJ514" s="4"/>
      <c r="FK514" s="4"/>
      <c r="FL514" s="4"/>
      <c r="FM514" s="4"/>
      <c r="FN514" s="4"/>
      <c r="FO514" s="4"/>
      <c r="FP514" s="4"/>
      <c r="FQ514" s="4"/>
      <c r="FR514" s="4"/>
      <c r="FS514" s="4"/>
      <c r="FT514" s="4"/>
      <c r="FU514" s="4"/>
      <c r="FV514" s="4"/>
      <c r="FW514" s="4"/>
      <c r="FX514" s="4"/>
      <c r="FY514" s="4"/>
      <c r="FZ514" s="4"/>
      <c r="GA514" s="4"/>
      <c r="GB514" s="4"/>
      <c r="GC514" s="4"/>
      <c r="GD514" s="4"/>
      <c r="GE514" s="4"/>
      <c r="GF514" s="4"/>
      <c r="GG514" s="4"/>
      <c r="GH514" s="4"/>
      <c r="GI514" s="4"/>
      <c r="GJ514" s="4"/>
      <c r="GK514" s="4"/>
      <c r="GL514" s="4"/>
      <c r="GM514" s="4"/>
      <c r="GN514" s="4"/>
      <c r="GO514" s="4"/>
      <c r="GP514" s="4"/>
      <c r="GQ514" s="4"/>
      <c r="GR514" s="4"/>
      <c r="GS514" s="4"/>
      <c r="GT514" s="4"/>
      <c r="GU514" s="4"/>
      <c r="GV514" s="4"/>
      <c r="GW514" s="4"/>
      <c r="GX514" s="4"/>
      <c r="GY514" s="4"/>
      <c r="GZ514" s="4"/>
      <c r="HA514" s="4"/>
      <c r="HB514" s="4"/>
      <c r="HC514" s="4"/>
      <c r="HD514" s="4"/>
      <c r="HE514" s="4"/>
      <c r="HF514" s="4"/>
      <c r="HG514" s="4"/>
      <c r="HH514" s="4"/>
      <c r="HI514" s="4"/>
      <c r="HJ514" s="4"/>
      <c r="HK514" s="4"/>
      <c r="HL514" s="4"/>
      <c r="HM514" s="4"/>
      <c r="HN514" s="4"/>
      <c r="HO514" s="4"/>
      <c r="HP514" s="4"/>
      <c r="HQ514" s="4"/>
      <c r="HR514" s="4"/>
      <c r="HS514" s="4"/>
      <c r="HT514" s="4"/>
    </row>
    <row r="515" spans="11:228" ht="15" customHeight="1">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c r="DM515" s="4"/>
      <c r="DN515" s="4"/>
      <c r="DO515" s="4"/>
      <c r="DP515" s="4"/>
      <c r="DQ515" s="4"/>
      <c r="DR515" s="4"/>
      <c r="DS515" s="4"/>
      <c r="DT515" s="4"/>
      <c r="DU515" s="4"/>
      <c r="DV515" s="4"/>
      <c r="DW515" s="4"/>
      <c r="DX515" s="4"/>
      <c r="DY515" s="4"/>
      <c r="DZ515" s="4"/>
      <c r="EA515" s="4"/>
      <c r="EB515" s="4"/>
      <c r="EC515" s="4"/>
      <c r="ED515" s="4"/>
      <c r="EE515" s="4"/>
      <c r="EF515" s="4"/>
      <c r="EG515" s="4"/>
      <c r="EH515" s="4"/>
      <c r="EI515" s="4"/>
      <c r="EJ515" s="4"/>
      <c r="EK515" s="4"/>
      <c r="EL515" s="4"/>
      <c r="EM515" s="4"/>
      <c r="EN515" s="4"/>
      <c r="EO515" s="4"/>
      <c r="EP515" s="4"/>
      <c r="EQ515" s="4"/>
      <c r="ER515" s="4"/>
      <c r="ES515" s="4"/>
      <c r="ET515" s="4"/>
      <c r="EU515" s="4"/>
      <c r="EV515" s="4"/>
      <c r="EW515" s="4"/>
      <c r="EX515" s="4"/>
      <c r="EY515" s="4"/>
      <c r="EZ515" s="4"/>
      <c r="FA515" s="4"/>
      <c r="FB515" s="4"/>
      <c r="FC515" s="4"/>
      <c r="FD515" s="4"/>
      <c r="FE515" s="4"/>
      <c r="FF515" s="4"/>
      <c r="FG515" s="4"/>
      <c r="FH515" s="4"/>
      <c r="FI515" s="4"/>
      <c r="FJ515" s="4"/>
      <c r="FK515" s="4"/>
      <c r="FL515" s="4"/>
      <c r="FM515" s="4"/>
      <c r="FN515" s="4"/>
      <c r="FO515" s="4"/>
      <c r="FP515" s="4"/>
      <c r="FQ515" s="4"/>
      <c r="FR515" s="4"/>
      <c r="FS515" s="4"/>
      <c r="FT515" s="4"/>
      <c r="FU515" s="4"/>
      <c r="FV515" s="4"/>
      <c r="FW515" s="4"/>
      <c r="FX515" s="4"/>
      <c r="FY515" s="4"/>
      <c r="FZ515" s="4"/>
      <c r="GA515" s="4"/>
      <c r="GB515" s="4"/>
      <c r="GC515" s="4"/>
      <c r="GD515" s="4"/>
      <c r="GE515" s="4"/>
      <c r="GF515" s="4"/>
      <c r="GG515" s="4"/>
      <c r="GH515" s="4"/>
      <c r="GI515" s="4"/>
      <c r="GJ515" s="4"/>
      <c r="GK515" s="4"/>
      <c r="GL515" s="4"/>
      <c r="GM515" s="4"/>
      <c r="GN515" s="4"/>
      <c r="GO515" s="4"/>
      <c r="GP515" s="4"/>
      <c r="GQ515" s="4"/>
      <c r="GR515" s="4"/>
      <c r="GS515" s="4"/>
      <c r="GT515" s="4"/>
      <c r="GU515" s="4"/>
      <c r="GV515" s="4"/>
      <c r="GW515" s="4"/>
      <c r="GX515" s="4"/>
      <c r="GY515" s="4"/>
      <c r="GZ515" s="4"/>
      <c r="HA515" s="4"/>
      <c r="HB515" s="4"/>
      <c r="HC515" s="4"/>
      <c r="HD515" s="4"/>
      <c r="HE515" s="4"/>
      <c r="HF515" s="4"/>
      <c r="HG515" s="4"/>
      <c r="HH515" s="4"/>
      <c r="HI515" s="4"/>
      <c r="HJ515" s="4"/>
      <c r="HK515" s="4"/>
      <c r="HL515" s="4"/>
      <c r="HM515" s="4"/>
      <c r="HN515" s="4"/>
      <c r="HO515" s="4"/>
      <c r="HP515" s="4"/>
      <c r="HQ515" s="4"/>
      <c r="HR515" s="4"/>
      <c r="HS515" s="4"/>
      <c r="HT515" s="4"/>
    </row>
    <row r="516" spans="11:228" ht="15" customHeight="1">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c r="DM516" s="4"/>
      <c r="DN516" s="4"/>
      <c r="DO516" s="4"/>
      <c r="DP516" s="4"/>
      <c r="DQ516" s="4"/>
      <c r="DR516" s="4"/>
      <c r="DS516" s="4"/>
      <c r="DT516" s="4"/>
      <c r="DU516" s="4"/>
      <c r="DV516" s="4"/>
      <c r="DW516" s="4"/>
      <c r="DX516" s="4"/>
      <c r="DY516" s="4"/>
      <c r="DZ516" s="4"/>
      <c r="EA516" s="4"/>
      <c r="EB516" s="4"/>
      <c r="EC516" s="4"/>
      <c r="ED516" s="4"/>
      <c r="EE516" s="4"/>
      <c r="EF516" s="4"/>
      <c r="EG516" s="4"/>
      <c r="EH516" s="4"/>
      <c r="EI516" s="4"/>
      <c r="EJ516" s="4"/>
      <c r="EK516" s="4"/>
      <c r="EL516" s="4"/>
      <c r="EM516" s="4"/>
      <c r="EN516" s="4"/>
      <c r="EO516" s="4"/>
      <c r="EP516" s="4"/>
      <c r="EQ516" s="4"/>
      <c r="ER516" s="4"/>
      <c r="ES516" s="4"/>
      <c r="ET516" s="4"/>
      <c r="EU516" s="4"/>
      <c r="EV516" s="4"/>
      <c r="EW516" s="4"/>
      <c r="EX516" s="4"/>
      <c r="EY516" s="4"/>
      <c r="EZ516" s="4"/>
      <c r="FA516" s="4"/>
      <c r="FB516" s="4"/>
      <c r="FC516" s="4"/>
      <c r="FD516" s="4"/>
      <c r="FE516" s="4"/>
      <c r="FF516" s="4"/>
      <c r="FG516" s="4"/>
      <c r="FH516" s="4"/>
      <c r="FI516" s="4"/>
      <c r="FJ516" s="4"/>
      <c r="FK516" s="4"/>
      <c r="FL516" s="4"/>
      <c r="FM516" s="4"/>
      <c r="FN516" s="4"/>
      <c r="FO516" s="4"/>
      <c r="FP516" s="4"/>
      <c r="FQ516" s="4"/>
      <c r="FR516" s="4"/>
      <c r="FS516" s="4"/>
      <c r="FT516" s="4"/>
      <c r="FU516" s="4"/>
      <c r="FV516" s="4"/>
      <c r="FW516" s="4"/>
      <c r="FX516" s="4"/>
      <c r="FY516" s="4"/>
      <c r="FZ516" s="4"/>
      <c r="GA516" s="4"/>
      <c r="GB516" s="4"/>
      <c r="GC516" s="4"/>
      <c r="GD516" s="4"/>
      <c r="GE516" s="4"/>
      <c r="GF516" s="4"/>
      <c r="GG516" s="4"/>
      <c r="GH516" s="4"/>
      <c r="GI516" s="4"/>
      <c r="GJ516" s="4"/>
      <c r="GK516" s="4"/>
      <c r="GL516" s="4"/>
      <c r="GM516" s="4"/>
      <c r="GN516" s="4"/>
      <c r="GO516" s="4"/>
      <c r="GP516" s="4"/>
      <c r="GQ516" s="4"/>
      <c r="GR516" s="4"/>
      <c r="GS516" s="4"/>
      <c r="GT516" s="4"/>
      <c r="GU516" s="4"/>
      <c r="GV516" s="4"/>
      <c r="GW516" s="4"/>
      <c r="GX516" s="4"/>
      <c r="GY516" s="4"/>
      <c r="GZ516" s="4"/>
      <c r="HA516" s="4"/>
      <c r="HB516" s="4"/>
      <c r="HC516" s="4"/>
      <c r="HD516" s="4"/>
      <c r="HE516" s="4"/>
      <c r="HF516" s="4"/>
      <c r="HG516" s="4"/>
      <c r="HH516" s="4"/>
      <c r="HI516" s="4"/>
      <c r="HJ516" s="4"/>
      <c r="HK516" s="4"/>
      <c r="HL516" s="4"/>
      <c r="HM516" s="4"/>
      <c r="HN516" s="4"/>
      <c r="HO516" s="4"/>
      <c r="HP516" s="4"/>
      <c r="HQ516" s="4"/>
      <c r="HR516" s="4"/>
      <c r="HS516" s="4"/>
      <c r="HT516" s="4"/>
    </row>
    <row r="517" spans="11:228" ht="15" customHeight="1">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c r="CG517" s="4"/>
      <c r="CH517" s="4"/>
      <c r="CI517" s="4"/>
      <c r="CJ517" s="4"/>
      <c r="CK517" s="4"/>
      <c r="CL517" s="4"/>
      <c r="CM517" s="4"/>
      <c r="CN517" s="4"/>
      <c r="CO517" s="4"/>
      <c r="CP517" s="4"/>
      <c r="CQ517" s="4"/>
      <c r="CR517" s="4"/>
      <c r="CS517" s="4"/>
      <c r="CT517" s="4"/>
      <c r="CU517" s="4"/>
      <c r="CV517" s="4"/>
      <c r="CW517" s="4"/>
      <c r="CX517" s="4"/>
      <c r="CY517" s="4"/>
      <c r="CZ517" s="4"/>
      <c r="DA517" s="4"/>
      <c r="DB517" s="4"/>
      <c r="DC517" s="4"/>
      <c r="DD517" s="4"/>
      <c r="DE517" s="4"/>
      <c r="DF517" s="4"/>
      <c r="DG517" s="4"/>
      <c r="DH517" s="4"/>
      <c r="DI517" s="4"/>
      <c r="DJ517" s="4"/>
      <c r="DK517" s="4"/>
      <c r="DL517" s="4"/>
      <c r="DM517" s="4"/>
      <c r="DN517" s="4"/>
      <c r="DO517" s="4"/>
      <c r="DP517" s="4"/>
      <c r="DQ517" s="4"/>
      <c r="DR517" s="4"/>
      <c r="DS517" s="4"/>
      <c r="DT517" s="4"/>
      <c r="DU517" s="4"/>
      <c r="DV517" s="4"/>
      <c r="DW517" s="4"/>
      <c r="DX517" s="4"/>
      <c r="DY517" s="4"/>
      <c r="DZ517" s="4"/>
      <c r="EA517" s="4"/>
      <c r="EB517" s="4"/>
      <c r="EC517" s="4"/>
      <c r="ED517" s="4"/>
      <c r="EE517" s="4"/>
      <c r="EF517" s="4"/>
      <c r="EG517" s="4"/>
      <c r="EH517" s="4"/>
      <c r="EI517" s="4"/>
      <c r="EJ517" s="4"/>
      <c r="EK517" s="4"/>
      <c r="EL517" s="4"/>
      <c r="EM517" s="4"/>
      <c r="EN517" s="4"/>
      <c r="EO517" s="4"/>
      <c r="EP517" s="4"/>
      <c r="EQ517" s="4"/>
      <c r="ER517" s="4"/>
      <c r="ES517" s="4"/>
      <c r="ET517" s="4"/>
      <c r="EU517" s="4"/>
      <c r="EV517" s="4"/>
      <c r="EW517" s="4"/>
      <c r="EX517" s="4"/>
      <c r="EY517" s="4"/>
      <c r="EZ517" s="4"/>
      <c r="FA517" s="4"/>
      <c r="FB517" s="4"/>
      <c r="FC517" s="4"/>
      <c r="FD517" s="4"/>
      <c r="FE517" s="4"/>
      <c r="FF517" s="4"/>
      <c r="FG517" s="4"/>
      <c r="FH517" s="4"/>
      <c r="FI517" s="4"/>
      <c r="FJ517" s="4"/>
      <c r="FK517" s="4"/>
      <c r="FL517" s="4"/>
      <c r="FM517" s="4"/>
      <c r="FN517" s="4"/>
      <c r="FO517" s="4"/>
      <c r="FP517" s="4"/>
      <c r="FQ517" s="4"/>
      <c r="FR517" s="4"/>
      <c r="FS517" s="4"/>
      <c r="FT517" s="4"/>
      <c r="FU517" s="4"/>
      <c r="FV517" s="4"/>
      <c r="FW517" s="4"/>
      <c r="FX517" s="4"/>
      <c r="FY517" s="4"/>
      <c r="FZ517" s="4"/>
      <c r="GA517" s="4"/>
      <c r="GB517" s="4"/>
      <c r="GC517" s="4"/>
      <c r="GD517" s="4"/>
      <c r="GE517" s="4"/>
      <c r="GF517" s="4"/>
      <c r="GG517" s="4"/>
      <c r="GH517" s="4"/>
      <c r="GI517" s="4"/>
      <c r="GJ517" s="4"/>
      <c r="GK517" s="4"/>
      <c r="GL517" s="4"/>
      <c r="GM517" s="4"/>
      <c r="GN517" s="4"/>
      <c r="GO517" s="4"/>
      <c r="GP517" s="4"/>
      <c r="GQ517" s="4"/>
      <c r="GR517" s="4"/>
      <c r="GS517" s="4"/>
      <c r="GT517" s="4"/>
      <c r="GU517" s="4"/>
      <c r="GV517" s="4"/>
      <c r="GW517" s="4"/>
      <c r="GX517" s="4"/>
      <c r="GY517" s="4"/>
      <c r="GZ517" s="4"/>
      <c r="HA517" s="4"/>
      <c r="HB517" s="4"/>
      <c r="HC517" s="4"/>
      <c r="HD517" s="4"/>
      <c r="HE517" s="4"/>
      <c r="HF517" s="4"/>
      <c r="HG517" s="4"/>
      <c r="HH517" s="4"/>
      <c r="HI517" s="4"/>
      <c r="HJ517" s="4"/>
      <c r="HK517" s="4"/>
      <c r="HL517" s="4"/>
      <c r="HM517" s="4"/>
      <c r="HN517" s="4"/>
      <c r="HO517" s="4"/>
      <c r="HP517" s="4"/>
      <c r="HQ517" s="4"/>
      <c r="HR517" s="4"/>
      <c r="HS517" s="4"/>
      <c r="HT517" s="4"/>
    </row>
    <row r="518" spans="11:228" ht="15" customHeight="1">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c r="CG518" s="4"/>
      <c r="CH518" s="4"/>
      <c r="CI518" s="4"/>
      <c r="CJ518" s="4"/>
      <c r="CK518" s="4"/>
      <c r="CL518" s="4"/>
      <c r="CM518" s="4"/>
      <c r="CN518" s="4"/>
      <c r="CO518" s="4"/>
      <c r="CP518" s="4"/>
      <c r="CQ518" s="4"/>
      <c r="CR518" s="4"/>
      <c r="CS518" s="4"/>
      <c r="CT518" s="4"/>
      <c r="CU518" s="4"/>
      <c r="CV518" s="4"/>
      <c r="CW518" s="4"/>
      <c r="CX518" s="4"/>
      <c r="CY518" s="4"/>
      <c r="CZ518" s="4"/>
      <c r="DA518" s="4"/>
      <c r="DB518" s="4"/>
      <c r="DC518" s="4"/>
      <c r="DD518" s="4"/>
      <c r="DE518" s="4"/>
      <c r="DF518" s="4"/>
      <c r="DG518" s="4"/>
      <c r="DH518" s="4"/>
      <c r="DI518" s="4"/>
      <c r="DJ518" s="4"/>
      <c r="DK518" s="4"/>
      <c r="DL518" s="4"/>
      <c r="DM518" s="4"/>
      <c r="DN518" s="4"/>
      <c r="DO518" s="4"/>
      <c r="DP518" s="4"/>
      <c r="DQ518" s="4"/>
      <c r="DR518" s="4"/>
      <c r="DS518" s="4"/>
      <c r="DT518" s="4"/>
      <c r="DU518" s="4"/>
      <c r="DV518" s="4"/>
      <c r="DW518" s="4"/>
      <c r="DX518" s="4"/>
      <c r="DY518" s="4"/>
      <c r="DZ518" s="4"/>
      <c r="EA518" s="4"/>
      <c r="EB518" s="4"/>
      <c r="EC518" s="4"/>
      <c r="ED518" s="4"/>
      <c r="EE518" s="4"/>
      <c r="EF518" s="4"/>
      <c r="EG518" s="4"/>
      <c r="EH518" s="4"/>
      <c r="EI518" s="4"/>
      <c r="EJ518" s="4"/>
      <c r="EK518" s="4"/>
      <c r="EL518" s="4"/>
      <c r="EM518" s="4"/>
      <c r="EN518" s="4"/>
      <c r="EO518" s="4"/>
      <c r="EP518" s="4"/>
      <c r="EQ518" s="4"/>
      <c r="ER518" s="4"/>
      <c r="ES518" s="4"/>
      <c r="ET518" s="4"/>
      <c r="EU518" s="4"/>
      <c r="EV518" s="4"/>
      <c r="EW518" s="4"/>
      <c r="EX518" s="4"/>
      <c r="EY518" s="4"/>
      <c r="EZ518" s="4"/>
      <c r="FA518" s="4"/>
      <c r="FB518" s="4"/>
      <c r="FC518" s="4"/>
      <c r="FD518" s="4"/>
      <c r="FE518" s="4"/>
      <c r="FF518" s="4"/>
      <c r="FG518" s="4"/>
      <c r="FH518" s="4"/>
      <c r="FI518" s="4"/>
      <c r="FJ518" s="4"/>
      <c r="FK518" s="4"/>
      <c r="FL518" s="4"/>
      <c r="FM518" s="4"/>
      <c r="FN518" s="4"/>
      <c r="FO518" s="4"/>
      <c r="FP518" s="4"/>
      <c r="FQ518" s="4"/>
      <c r="FR518" s="4"/>
      <c r="FS518" s="4"/>
      <c r="FT518" s="4"/>
      <c r="FU518" s="4"/>
      <c r="FV518" s="4"/>
      <c r="FW518" s="4"/>
      <c r="FX518" s="4"/>
      <c r="FY518" s="4"/>
      <c r="FZ518" s="4"/>
      <c r="GA518" s="4"/>
      <c r="GB518" s="4"/>
      <c r="GC518" s="4"/>
      <c r="GD518" s="4"/>
      <c r="GE518" s="4"/>
      <c r="GF518" s="4"/>
      <c r="GG518" s="4"/>
      <c r="GH518" s="4"/>
      <c r="GI518" s="4"/>
      <c r="GJ518" s="4"/>
      <c r="GK518" s="4"/>
      <c r="GL518" s="4"/>
      <c r="GM518" s="4"/>
      <c r="GN518" s="4"/>
      <c r="GO518" s="4"/>
      <c r="GP518" s="4"/>
      <c r="GQ518" s="4"/>
      <c r="GR518" s="4"/>
      <c r="GS518" s="4"/>
      <c r="GT518" s="4"/>
      <c r="GU518" s="4"/>
      <c r="GV518" s="4"/>
      <c r="GW518" s="4"/>
      <c r="GX518" s="4"/>
      <c r="GY518" s="4"/>
      <c r="GZ518" s="4"/>
      <c r="HA518" s="4"/>
      <c r="HB518" s="4"/>
      <c r="HC518" s="4"/>
      <c r="HD518" s="4"/>
      <c r="HE518" s="4"/>
      <c r="HF518" s="4"/>
      <c r="HG518" s="4"/>
      <c r="HH518" s="4"/>
      <c r="HI518" s="4"/>
      <c r="HJ518" s="4"/>
      <c r="HK518" s="4"/>
      <c r="HL518" s="4"/>
      <c r="HM518" s="4"/>
      <c r="HN518" s="4"/>
      <c r="HO518" s="4"/>
      <c r="HP518" s="4"/>
      <c r="HQ518" s="4"/>
      <c r="HR518" s="4"/>
      <c r="HS518" s="4"/>
      <c r="HT518" s="4"/>
    </row>
    <row r="519" spans="11:228" ht="15" customHeight="1">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c r="CG519" s="4"/>
      <c r="CH519" s="4"/>
      <c r="CI519" s="4"/>
      <c r="CJ519" s="4"/>
      <c r="CK519" s="4"/>
      <c r="CL519" s="4"/>
      <c r="CM519" s="4"/>
      <c r="CN519" s="4"/>
      <c r="CO519" s="4"/>
      <c r="CP519" s="4"/>
      <c r="CQ519" s="4"/>
      <c r="CR519" s="4"/>
      <c r="CS519" s="4"/>
      <c r="CT519" s="4"/>
      <c r="CU519" s="4"/>
      <c r="CV519" s="4"/>
      <c r="CW519" s="4"/>
      <c r="CX519" s="4"/>
      <c r="CY519" s="4"/>
      <c r="CZ519" s="4"/>
      <c r="DA519" s="4"/>
      <c r="DB519" s="4"/>
      <c r="DC519" s="4"/>
      <c r="DD519" s="4"/>
      <c r="DE519" s="4"/>
      <c r="DF519" s="4"/>
      <c r="DG519" s="4"/>
      <c r="DH519" s="4"/>
      <c r="DI519" s="4"/>
      <c r="DJ519" s="4"/>
      <c r="DK519" s="4"/>
      <c r="DL519" s="4"/>
      <c r="DM519" s="4"/>
      <c r="DN519" s="4"/>
      <c r="DO519" s="4"/>
      <c r="DP519" s="4"/>
      <c r="DQ519" s="4"/>
      <c r="DR519" s="4"/>
      <c r="DS519" s="4"/>
      <c r="DT519" s="4"/>
      <c r="DU519" s="4"/>
      <c r="DV519" s="4"/>
      <c r="DW519" s="4"/>
      <c r="DX519" s="4"/>
      <c r="DY519" s="4"/>
      <c r="DZ519" s="4"/>
      <c r="EA519" s="4"/>
      <c r="EB519" s="4"/>
      <c r="EC519" s="4"/>
      <c r="ED519" s="4"/>
      <c r="EE519" s="4"/>
      <c r="EF519" s="4"/>
      <c r="EG519" s="4"/>
      <c r="EH519" s="4"/>
      <c r="EI519" s="4"/>
      <c r="EJ519" s="4"/>
      <c r="EK519" s="4"/>
      <c r="EL519" s="4"/>
      <c r="EM519" s="4"/>
      <c r="EN519" s="4"/>
      <c r="EO519" s="4"/>
      <c r="EP519" s="4"/>
      <c r="EQ519" s="4"/>
      <c r="ER519" s="4"/>
      <c r="ES519" s="4"/>
      <c r="ET519" s="4"/>
      <c r="EU519" s="4"/>
      <c r="EV519" s="4"/>
      <c r="EW519" s="4"/>
      <c r="EX519" s="4"/>
      <c r="EY519" s="4"/>
      <c r="EZ519" s="4"/>
      <c r="FA519" s="4"/>
      <c r="FB519" s="4"/>
      <c r="FC519" s="4"/>
      <c r="FD519" s="4"/>
      <c r="FE519" s="4"/>
      <c r="FF519" s="4"/>
      <c r="FG519" s="4"/>
      <c r="FH519" s="4"/>
      <c r="FI519" s="4"/>
      <c r="FJ519" s="4"/>
      <c r="FK519" s="4"/>
      <c r="FL519" s="4"/>
      <c r="FM519" s="4"/>
      <c r="FN519" s="4"/>
      <c r="FO519" s="4"/>
      <c r="FP519" s="4"/>
      <c r="FQ519" s="4"/>
      <c r="FR519" s="4"/>
      <c r="FS519" s="4"/>
      <c r="FT519" s="4"/>
      <c r="FU519" s="4"/>
      <c r="FV519" s="4"/>
      <c r="FW519" s="4"/>
      <c r="FX519" s="4"/>
      <c r="FY519" s="4"/>
      <c r="FZ519" s="4"/>
      <c r="GA519" s="4"/>
      <c r="GB519" s="4"/>
      <c r="GC519" s="4"/>
      <c r="GD519" s="4"/>
      <c r="GE519" s="4"/>
      <c r="GF519" s="4"/>
      <c r="GG519" s="4"/>
      <c r="GH519" s="4"/>
      <c r="GI519" s="4"/>
      <c r="GJ519" s="4"/>
      <c r="GK519" s="4"/>
      <c r="GL519" s="4"/>
      <c r="GM519" s="4"/>
      <c r="GN519" s="4"/>
      <c r="GO519" s="4"/>
      <c r="GP519" s="4"/>
      <c r="GQ519" s="4"/>
      <c r="GR519" s="4"/>
      <c r="GS519" s="4"/>
      <c r="GT519" s="4"/>
      <c r="GU519" s="4"/>
      <c r="GV519" s="4"/>
      <c r="GW519" s="4"/>
      <c r="GX519" s="4"/>
      <c r="GY519" s="4"/>
      <c r="GZ519" s="4"/>
      <c r="HA519" s="4"/>
      <c r="HB519" s="4"/>
      <c r="HC519" s="4"/>
      <c r="HD519" s="4"/>
      <c r="HE519" s="4"/>
      <c r="HF519" s="4"/>
      <c r="HG519" s="4"/>
      <c r="HH519" s="4"/>
      <c r="HI519" s="4"/>
      <c r="HJ519" s="4"/>
      <c r="HK519" s="4"/>
      <c r="HL519" s="4"/>
      <c r="HM519" s="4"/>
      <c r="HN519" s="4"/>
      <c r="HO519" s="4"/>
      <c r="HP519" s="4"/>
      <c r="HQ519" s="4"/>
      <c r="HR519" s="4"/>
      <c r="HS519" s="4"/>
      <c r="HT519" s="4"/>
    </row>
    <row r="520" spans="11:228" ht="15" customHeight="1">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c r="CG520" s="4"/>
      <c r="CH520" s="4"/>
      <c r="CI520" s="4"/>
      <c r="CJ520" s="4"/>
      <c r="CK520" s="4"/>
      <c r="CL520" s="4"/>
      <c r="CM520" s="4"/>
      <c r="CN520" s="4"/>
      <c r="CO520" s="4"/>
      <c r="CP520" s="4"/>
      <c r="CQ520" s="4"/>
      <c r="CR520" s="4"/>
      <c r="CS520" s="4"/>
      <c r="CT520" s="4"/>
      <c r="CU520" s="4"/>
      <c r="CV520" s="4"/>
      <c r="CW520" s="4"/>
      <c r="CX520" s="4"/>
      <c r="CY520" s="4"/>
      <c r="CZ520" s="4"/>
      <c r="DA520" s="4"/>
      <c r="DB520" s="4"/>
      <c r="DC520" s="4"/>
      <c r="DD520" s="4"/>
      <c r="DE520" s="4"/>
      <c r="DF520" s="4"/>
      <c r="DG520" s="4"/>
      <c r="DH520" s="4"/>
      <c r="DI520" s="4"/>
      <c r="DJ520" s="4"/>
      <c r="DK520" s="4"/>
      <c r="DL520" s="4"/>
      <c r="DM520" s="4"/>
      <c r="DN520" s="4"/>
      <c r="DO520" s="4"/>
      <c r="DP520" s="4"/>
      <c r="DQ520" s="4"/>
      <c r="DR520" s="4"/>
      <c r="DS520" s="4"/>
      <c r="DT520" s="4"/>
      <c r="DU520" s="4"/>
      <c r="DV520" s="4"/>
      <c r="DW520" s="4"/>
      <c r="DX520" s="4"/>
      <c r="DY520" s="4"/>
      <c r="DZ520" s="4"/>
      <c r="EA520" s="4"/>
      <c r="EB520" s="4"/>
      <c r="EC520" s="4"/>
      <c r="ED520" s="4"/>
      <c r="EE520" s="4"/>
      <c r="EF520" s="4"/>
      <c r="EG520" s="4"/>
      <c r="EH520" s="4"/>
      <c r="EI520" s="4"/>
      <c r="EJ520" s="4"/>
      <c r="EK520" s="4"/>
      <c r="EL520" s="4"/>
      <c r="EM520" s="4"/>
      <c r="EN520" s="4"/>
      <c r="EO520" s="4"/>
      <c r="EP520" s="4"/>
      <c r="EQ520" s="4"/>
      <c r="ER520" s="4"/>
      <c r="ES520" s="4"/>
      <c r="ET520" s="4"/>
      <c r="EU520" s="4"/>
      <c r="EV520" s="4"/>
      <c r="EW520" s="4"/>
      <c r="EX520" s="4"/>
      <c r="EY520" s="4"/>
      <c r="EZ520" s="4"/>
      <c r="FA520" s="4"/>
      <c r="FB520" s="4"/>
      <c r="FC520" s="4"/>
      <c r="FD520" s="4"/>
      <c r="FE520" s="4"/>
      <c r="FF520" s="4"/>
      <c r="FG520" s="4"/>
      <c r="FH520" s="4"/>
      <c r="FI520" s="4"/>
      <c r="FJ520" s="4"/>
      <c r="FK520" s="4"/>
      <c r="FL520" s="4"/>
      <c r="FM520" s="4"/>
      <c r="FN520" s="4"/>
      <c r="FO520" s="4"/>
      <c r="FP520" s="4"/>
      <c r="FQ520" s="4"/>
      <c r="FR520" s="4"/>
      <c r="FS520" s="4"/>
      <c r="FT520" s="4"/>
      <c r="FU520" s="4"/>
      <c r="FV520" s="4"/>
      <c r="FW520" s="4"/>
      <c r="FX520" s="4"/>
      <c r="FY520" s="4"/>
      <c r="FZ520" s="4"/>
      <c r="GA520" s="4"/>
      <c r="GB520" s="4"/>
      <c r="GC520" s="4"/>
      <c r="GD520" s="4"/>
      <c r="GE520" s="4"/>
      <c r="GF520" s="4"/>
      <c r="GG520" s="4"/>
      <c r="GH520" s="4"/>
      <c r="GI520" s="4"/>
      <c r="GJ520" s="4"/>
      <c r="GK520" s="4"/>
      <c r="GL520" s="4"/>
      <c r="GM520" s="4"/>
      <c r="GN520" s="4"/>
      <c r="GO520" s="4"/>
      <c r="GP520" s="4"/>
      <c r="GQ520" s="4"/>
      <c r="GR520" s="4"/>
      <c r="GS520" s="4"/>
      <c r="GT520" s="4"/>
      <c r="GU520" s="4"/>
      <c r="GV520" s="4"/>
      <c r="GW520" s="4"/>
      <c r="GX520" s="4"/>
      <c r="GY520" s="4"/>
      <c r="GZ520" s="4"/>
      <c r="HA520" s="4"/>
      <c r="HB520" s="4"/>
      <c r="HC520" s="4"/>
      <c r="HD520" s="4"/>
      <c r="HE520" s="4"/>
      <c r="HF520" s="4"/>
      <c r="HG520" s="4"/>
      <c r="HH520" s="4"/>
      <c r="HI520" s="4"/>
      <c r="HJ520" s="4"/>
      <c r="HK520" s="4"/>
      <c r="HL520" s="4"/>
      <c r="HM520" s="4"/>
      <c r="HN520" s="4"/>
      <c r="HO520" s="4"/>
      <c r="HP520" s="4"/>
      <c r="HQ520" s="4"/>
      <c r="HR520" s="4"/>
      <c r="HS520" s="4"/>
      <c r="HT520" s="4"/>
    </row>
    <row r="521" spans="11:228" ht="15" customHeight="1">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c r="CG521" s="4"/>
      <c r="CH521" s="4"/>
      <c r="CI521" s="4"/>
      <c r="CJ521" s="4"/>
      <c r="CK521" s="4"/>
      <c r="CL521" s="4"/>
      <c r="CM521" s="4"/>
      <c r="CN521" s="4"/>
      <c r="CO521" s="4"/>
      <c r="CP521" s="4"/>
      <c r="CQ521" s="4"/>
      <c r="CR521" s="4"/>
      <c r="CS521" s="4"/>
      <c r="CT521" s="4"/>
      <c r="CU521" s="4"/>
      <c r="CV521" s="4"/>
      <c r="CW521" s="4"/>
      <c r="CX521" s="4"/>
      <c r="CY521" s="4"/>
      <c r="CZ521" s="4"/>
      <c r="DA521" s="4"/>
      <c r="DB521" s="4"/>
      <c r="DC521" s="4"/>
      <c r="DD521" s="4"/>
      <c r="DE521" s="4"/>
      <c r="DF521" s="4"/>
      <c r="DG521" s="4"/>
      <c r="DH521" s="4"/>
      <c r="DI521" s="4"/>
      <c r="DJ521" s="4"/>
      <c r="DK521" s="4"/>
      <c r="DL521" s="4"/>
      <c r="DM521" s="4"/>
      <c r="DN521" s="4"/>
      <c r="DO521" s="4"/>
      <c r="DP521" s="4"/>
      <c r="DQ521" s="4"/>
      <c r="DR521" s="4"/>
      <c r="DS521" s="4"/>
      <c r="DT521" s="4"/>
      <c r="DU521" s="4"/>
      <c r="DV521" s="4"/>
      <c r="DW521" s="4"/>
      <c r="DX521" s="4"/>
      <c r="DY521" s="4"/>
      <c r="DZ521" s="4"/>
      <c r="EA521" s="4"/>
      <c r="EB521" s="4"/>
      <c r="EC521" s="4"/>
      <c r="ED521" s="4"/>
      <c r="EE521" s="4"/>
      <c r="EF521" s="4"/>
      <c r="EG521" s="4"/>
      <c r="EH521" s="4"/>
      <c r="EI521" s="4"/>
      <c r="EJ521" s="4"/>
      <c r="EK521" s="4"/>
      <c r="EL521" s="4"/>
      <c r="EM521" s="4"/>
      <c r="EN521" s="4"/>
      <c r="EO521" s="4"/>
      <c r="EP521" s="4"/>
      <c r="EQ521" s="4"/>
      <c r="ER521" s="4"/>
      <c r="ES521" s="4"/>
      <c r="ET521" s="4"/>
      <c r="EU521" s="4"/>
      <c r="EV521" s="4"/>
      <c r="EW521" s="4"/>
      <c r="EX521" s="4"/>
      <c r="EY521" s="4"/>
      <c r="EZ521" s="4"/>
      <c r="FA521" s="4"/>
      <c r="FB521" s="4"/>
      <c r="FC521" s="4"/>
      <c r="FD521" s="4"/>
      <c r="FE521" s="4"/>
      <c r="FF521" s="4"/>
      <c r="FG521" s="4"/>
      <c r="FH521" s="4"/>
      <c r="FI521" s="4"/>
      <c r="FJ521" s="4"/>
      <c r="FK521" s="4"/>
      <c r="FL521" s="4"/>
      <c r="FM521" s="4"/>
      <c r="FN521" s="4"/>
      <c r="FO521" s="4"/>
      <c r="FP521" s="4"/>
      <c r="FQ521" s="4"/>
      <c r="FR521" s="4"/>
      <c r="FS521" s="4"/>
      <c r="FT521" s="4"/>
      <c r="FU521" s="4"/>
      <c r="FV521" s="4"/>
      <c r="FW521" s="4"/>
      <c r="FX521" s="4"/>
      <c r="FY521" s="4"/>
      <c r="FZ521" s="4"/>
      <c r="GA521" s="4"/>
      <c r="GB521" s="4"/>
      <c r="GC521" s="4"/>
      <c r="GD521" s="4"/>
      <c r="GE521" s="4"/>
      <c r="GF521" s="4"/>
      <c r="GG521" s="4"/>
      <c r="GH521" s="4"/>
      <c r="GI521" s="4"/>
      <c r="GJ521" s="4"/>
      <c r="GK521" s="4"/>
      <c r="GL521" s="4"/>
      <c r="GM521" s="4"/>
      <c r="GN521" s="4"/>
      <c r="GO521" s="4"/>
      <c r="GP521" s="4"/>
      <c r="GQ521" s="4"/>
      <c r="GR521" s="4"/>
      <c r="GS521" s="4"/>
      <c r="GT521" s="4"/>
      <c r="GU521" s="4"/>
      <c r="GV521" s="4"/>
      <c r="GW521" s="4"/>
      <c r="GX521" s="4"/>
      <c r="GY521" s="4"/>
      <c r="GZ521" s="4"/>
      <c r="HA521" s="4"/>
      <c r="HB521" s="4"/>
      <c r="HC521" s="4"/>
      <c r="HD521" s="4"/>
      <c r="HE521" s="4"/>
      <c r="HF521" s="4"/>
      <c r="HG521" s="4"/>
      <c r="HH521" s="4"/>
      <c r="HI521" s="4"/>
      <c r="HJ521" s="4"/>
      <c r="HK521" s="4"/>
      <c r="HL521" s="4"/>
      <c r="HM521" s="4"/>
      <c r="HN521" s="4"/>
      <c r="HO521" s="4"/>
      <c r="HP521" s="4"/>
      <c r="HQ521" s="4"/>
      <c r="HR521" s="4"/>
      <c r="HS521" s="4"/>
      <c r="HT521" s="4"/>
    </row>
    <row r="522" spans="11:228" ht="15" customHeight="1">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c r="CG522" s="4"/>
      <c r="CH522" s="4"/>
      <c r="CI522" s="4"/>
      <c r="CJ522" s="4"/>
      <c r="CK522" s="4"/>
      <c r="CL522" s="4"/>
      <c r="CM522" s="4"/>
      <c r="CN522" s="4"/>
      <c r="CO522" s="4"/>
      <c r="CP522" s="4"/>
      <c r="CQ522" s="4"/>
      <c r="CR522" s="4"/>
      <c r="CS522" s="4"/>
      <c r="CT522" s="4"/>
      <c r="CU522" s="4"/>
      <c r="CV522" s="4"/>
      <c r="CW522" s="4"/>
      <c r="CX522" s="4"/>
      <c r="CY522" s="4"/>
      <c r="CZ522" s="4"/>
      <c r="DA522" s="4"/>
      <c r="DB522" s="4"/>
      <c r="DC522" s="4"/>
      <c r="DD522" s="4"/>
      <c r="DE522" s="4"/>
      <c r="DF522" s="4"/>
      <c r="DG522" s="4"/>
      <c r="DH522" s="4"/>
      <c r="DI522" s="4"/>
      <c r="DJ522" s="4"/>
      <c r="DK522" s="4"/>
      <c r="DL522" s="4"/>
      <c r="DM522" s="4"/>
      <c r="DN522" s="4"/>
      <c r="DO522" s="4"/>
      <c r="DP522" s="4"/>
      <c r="DQ522" s="4"/>
      <c r="DR522" s="4"/>
      <c r="DS522" s="4"/>
      <c r="DT522" s="4"/>
      <c r="DU522" s="4"/>
      <c r="DV522" s="4"/>
      <c r="DW522" s="4"/>
      <c r="DX522" s="4"/>
      <c r="DY522" s="4"/>
      <c r="DZ522" s="4"/>
      <c r="EA522" s="4"/>
      <c r="EB522" s="4"/>
      <c r="EC522" s="4"/>
      <c r="ED522" s="4"/>
      <c r="EE522" s="4"/>
      <c r="EF522" s="4"/>
      <c r="EG522" s="4"/>
      <c r="EH522" s="4"/>
      <c r="EI522" s="4"/>
      <c r="EJ522" s="4"/>
      <c r="EK522" s="4"/>
      <c r="EL522" s="4"/>
      <c r="EM522" s="4"/>
      <c r="EN522" s="4"/>
      <c r="EO522" s="4"/>
      <c r="EP522" s="4"/>
      <c r="EQ522" s="4"/>
      <c r="ER522" s="4"/>
      <c r="ES522" s="4"/>
      <c r="ET522" s="4"/>
      <c r="EU522" s="4"/>
      <c r="EV522" s="4"/>
      <c r="EW522" s="4"/>
      <c r="EX522" s="4"/>
      <c r="EY522" s="4"/>
      <c r="EZ522" s="4"/>
      <c r="FA522" s="4"/>
      <c r="FB522" s="4"/>
      <c r="FC522" s="4"/>
      <c r="FD522" s="4"/>
      <c r="FE522" s="4"/>
      <c r="FF522" s="4"/>
      <c r="FG522" s="4"/>
      <c r="FH522" s="4"/>
      <c r="FI522" s="4"/>
      <c r="FJ522" s="4"/>
      <c r="FK522" s="4"/>
      <c r="FL522" s="4"/>
      <c r="FM522" s="4"/>
      <c r="FN522" s="4"/>
      <c r="FO522" s="4"/>
      <c r="FP522" s="4"/>
      <c r="FQ522" s="4"/>
      <c r="FR522" s="4"/>
      <c r="FS522" s="4"/>
      <c r="FT522" s="4"/>
      <c r="FU522" s="4"/>
      <c r="FV522" s="4"/>
      <c r="FW522" s="4"/>
      <c r="FX522" s="4"/>
      <c r="FY522" s="4"/>
      <c r="FZ522" s="4"/>
      <c r="GA522" s="4"/>
      <c r="GB522" s="4"/>
      <c r="GC522" s="4"/>
      <c r="GD522" s="4"/>
      <c r="GE522" s="4"/>
      <c r="GF522" s="4"/>
      <c r="GG522" s="4"/>
      <c r="GH522" s="4"/>
      <c r="GI522" s="4"/>
      <c r="GJ522" s="4"/>
      <c r="GK522" s="4"/>
      <c r="GL522" s="4"/>
      <c r="GM522" s="4"/>
      <c r="GN522" s="4"/>
      <c r="GO522" s="4"/>
      <c r="GP522" s="4"/>
      <c r="GQ522" s="4"/>
      <c r="GR522" s="4"/>
      <c r="GS522" s="4"/>
      <c r="GT522" s="4"/>
      <c r="GU522" s="4"/>
      <c r="GV522" s="4"/>
      <c r="GW522" s="4"/>
      <c r="GX522" s="4"/>
      <c r="GY522" s="4"/>
      <c r="GZ522" s="4"/>
      <c r="HA522" s="4"/>
      <c r="HB522" s="4"/>
      <c r="HC522" s="4"/>
      <c r="HD522" s="4"/>
      <c r="HE522" s="4"/>
      <c r="HF522" s="4"/>
      <c r="HG522" s="4"/>
      <c r="HH522" s="4"/>
      <c r="HI522" s="4"/>
      <c r="HJ522" s="4"/>
      <c r="HK522" s="4"/>
      <c r="HL522" s="4"/>
      <c r="HM522" s="4"/>
      <c r="HN522" s="4"/>
      <c r="HO522" s="4"/>
      <c r="HP522" s="4"/>
      <c r="HQ522" s="4"/>
      <c r="HR522" s="4"/>
      <c r="HS522" s="4"/>
      <c r="HT522" s="4"/>
    </row>
    <row r="523" spans="11:228" ht="15" customHeight="1">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c r="CG523" s="4"/>
      <c r="CH523" s="4"/>
      <c r="CI523" s="4"/>
      <c r="CJ523" s="4"/>
      <c r="CK523" s="4"/>
      <c r="CL523" s="4"/>
      <c r="CM523" s="4"/>
      <c r="CN523" s="4"/>
      <c r="CO523" s="4"/>
      <c r="CP523" s="4"/>
      <c r="CQ523" s="4"/>
      <c r="CR523" s="4"/>
      <c r="CS523" s="4"/>
      <c r="CT523" s="4"/>
      <c r="CU523" s="4"/>
      <c r="CV523" s="4"/>
      <c r="CW523" s="4"/>
      <c r="CX523" s="4"/>
      <c r="CY523" s="4"/>
      <c r="CZ523" s="4"/>
      <c r="DA523" s="4"/>
      <c r="DB523" s="4"/>
      <c r="DC523" s="4"/>
      <c r="DD523" s="4"/>
      <c r="DE523" s="4"/>
      <c r="DF523" s="4"/>
      <c r="DG523" s="4"/>
      <c r="DH523" s="4"/>
      <c r="DI523" s="4"/>
      <c r="DJ523" s="4"/>
      <c r="DK523" s="4"/>
      <c r="DL523" s="4"/>
      <c r="DM523" s="4"/>
      <c r="DN523" s="4"/>
      <c r="DO523" s="4"/>
      <c r="DP523" s="4"/>
      <c r="DQ523" s="4"/>
      <c r="DR523" s="4"/>
      <c r="DS523" s="4"/>
      <c r="DT523" s="4"/>
      <c r="DU523" s="4"/>
      <c r="DV523" s="4"/>
      <c r="DW523" s="4"/>
      <c r="DX523" s="4"/>
      <c r="DY523" s="4"/>
      <c r="DZ523" s="4"/>
      <c r="EA523" s="4"/>
      <c r="EB523" s="4"/>
      <c r="EC523" s="4"/>
      <c r="ED523" s="4"/>
      <c r="EE523" s="4"/>
      <c r="EF523" s="4"/>
      <c r="EG523" s="4"/>
      <c r="EH523" s="4"/>
      <c r="EI523" s="4"/>
      <c r="EJ523" s="4"/>
      <c r="EK523" s="4"/>
      <c r="EL523" s="4"/>
      <c r="EM523" s="4"/>
      <c r="EN523" s="4"/>
      <c r="EO523" s="4"/>
      <c r="EP523" s="4"/>
      <c r="EQ523" s="4"/>
      <c r="ER523" s="4"/>
      <c r="ES523" s="4"/>
      <c r="ET523" s="4"/>
      <c r="EU523" s="4"/>
      <c r="EV523" s="4"/>
      <c r="EW523" s="4"/>
      <c r="EX523" s="4"/>
      <c r="EY523" s="4"/>
      <c r="EZ523" s="4"/>
      <c r="FA523" s="4"/>
      <c r="FB523" s="4"/>
      <c r="FC523" s="4"/>
      <c r="FD523" s="4"/>
      <c r="FE523" s="4"/>
      <c r="FF523" s="4"/>
      <c r="FG523" s="4"/>
      <c r="FH523" s="4"/>
      <c r="FI523" s="4"/>
      <c r="FJ523" s="4"/>
      <c r="FK523" s="4"/>
      <c r="FL523" s="4"/>
      <c r="FM523" s="4"/>
      <c r="FN523" s="4"/>
      <c r="FO523" s="4"/>
      <c r="FP523" s="4"/>
      <c r="FQ523" s="4"/>
      <c r="FR523" s="4"/>
      <c r="FS523" s="4"/>
      <c r="FT523" s="4"/>
      <c r="FU523" s="4"/>
      <c r="FV523" s="4"/>
      <c r="FW523" s="4"/>
      <c r="FX523" s="4"/>
      <c r="FY523" s="4"/>
      <c r="FZ523" s="4"/>
      <c r="GA523" s="4"/>
      <c r="GB523" s="4"/>
      <c r="GC523" s="4"/>
      <c r="GD523" s="4"/>
      <c r="GE523" s="4"/>
      <c r="GF523" s="4"/>
      <c r="GG523" s="4"/>
      <c r="GH523" s="4"/>
      <c r="GI523" s="4"/>
      <c r="GJ523" s="4"/>
      <c r="GK523" s="4"/>
      <c r="GL523" s="4"/>
      <c r="GM523" s="4"/>
      <c r="GN523" s="4"/>
      <c r="GO523" s="4"/>
      <c r="GP523" s="4"/>
      <c r="GQ523" s="4"/>
      <c r="GR523" s="4"/>
      <c r="GS523" s="4"/>
      <c r="GT523" s="4"/>
      <c r="GU523" s="4"/>
      <c r="GV523" s="4"/>
      <c r="GW523" s="4"/>
      <c r="GX523" s="4"/>
      <c r="GY523" s="4"/>
      <c r="GZ523" s="4"/>
      <c r="HA523" s="4"/>
      <c r="HB523" s="4"/>
      <c r="HC523" s="4"/>
      <c r="HD523" s="4"/>
      <c r="HE523" s="4"/>
      <c r="HF523" s="4"/>
      <c r="HG523" s="4"/>
      <c r="HH523" s="4"/>
      <c r="HI523" s="4"/>
      <c r="HJ523" s="4"/>
      <c r="HK523" s="4"/>
      <c r="HL523" s="4"/>
      <c r="HM523" s="4"/>
      <c r="HN523" s="4"/>
      <c r="HO523" s="4"/>
      <c r="HP523" s="4"/>
      <c r="HQ523" s="4"/>
      <c r="HR523" s="4"/>
      <c r="HS523" s="4"/>
      <c r="HT523" s="4"/>
    </row>
    <row r="524" spans="11:228" ht="15" customHeight="1">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4"/>
      <c r="CF524" s="4"/>
      <c r="CG524" s="4"/>
      <c r="CH524" s="4"/>
      <c r="CI524" s="4"/>
      <c r="CJ524" s="4"/>
      <c r="CK524" s="4"/>
      <c r="CL524" s="4"/>
      <c r="CM524" s="4"/>
      <c r="CN524" s="4"/>
      <c r="CO524" s="4"/>
      <c r="CP524" s="4"/>
      <c r="CQ524" s="4"/>
      <c r="CR524" s="4"/>
      <c r="CS524" s="4"/>
      <c r="CT524" s="4"/>
      <c r="CU524" s="4"/>
      <c r="CV524" s="4"/>
      <c r="CW524" s="4"/>
      <c r="CX524" s="4"/>
      <c r="CY524" s="4"/>
      <c r="CZ524" s="4"/>
      <c r="DA524" s="4"/>
      <c r="DB524" s="4"/>
      <c r="DC524" s="4"/>
      <c r="DD524" s="4"/>
      <c r="DE524" s="4"/>
      <c r="DF524" s="4"/>
      <c r="DG524" s="4"/>
      <c r="DH524" s="4"/>
      <c r="DI524" s="4"/>
      <c r="DJ524" s="4"/>
      <c r="DK524" s="4"/>
      <c r="DL524" s="4"/>
      <c r="DM524" s="4"/>
      <c r="DN524" s="4"/>
      <c r="DO524" s="4"/>
      <c r="DP524" s="4"/>
      <c r="DQ524" s="4"/>
      <c r="DR524" s="4"/>
      <c r="DS524" s="4"/>
      <c r="DT524" s="4"/>
      <c r="DU524" s="4"/>
      <c r="DV524" s="4"/>
      <c r="DW524" s="4"/>
      <c r="DX524" s="4"/>
      <c r="DY524" s="4"/>
      <c r="DZ524" s="4"/>
      <c r="EA524" s="4"/>
      <c r="EB524" s="4"/>
      <c r="EC524" s="4"/>
      <c r="ED524" s="4"/>
      <c r="EE524" s="4"/>
      <c r="EF524" s="4"/>
      <c r="EG524" s="4"/>
      <c r="EH524" s="4"/>
      <c r="EI524" s="4"/>
      <c r="EJ524" s="4"/>
      <c r="EK524" s="4"/>
      <c r="EL524" s="4"/>
      <c r="EM524" s="4"/>
      <c r="EN524" s="4"/>
      <c r="EO524" s="4"/>
      <c r="EP524" s="4"/>
      <c r="EQ524" s="4"/>
      <c r="ER524" s="4"/>
      <c r="ES524" s="4"/>
      <c r="ET524" s="4"/>
      <c r="EU524" s="4"/>
      <c r="EV524" s="4"/>
      <c r="EW524" s="4"/>
      <c r="EX524" s="4"/>
      <c r="EY524" s="4"/>
      <c r="EZ524" s="4"/>
      <c r="FA524" s="4"/>
      <c r="FB524" s="4"/>
      <c r="FC524" s="4"/>
      <c r="FD524" s="4"/>
      <c r="FE524" s="4"/>
      <c r="FF524" s="4"/>
      <c r="FG524" s="4"/>
      <c r="FH524" s="4"/>
      <c r="FI524" s="4"/>
      <c r="FJ524" s="4"/>
      <c r="FK524" s="4"/>
      <c r="FL524" s="4"/>
      <c r="FM524" s="4"/>
      <c r="FN524" s="4"/>
      <c r="FO524" s="4"/>
      <c r="FP524" s="4"/>
      <c r="FQ524" s="4"/>
      <c r="FR524" s="4"/>
      <c r="FS524" s="4"/>
      <c r="FT524" s="4"/>
      <c r="FU524" s="4"/>
      <c r="FV524" s="4"/>
      <c r="FW524" s="4"/>
      <c r="FX524" s="4"/>
      <c r="FY524" s="4"/>
      <c r="FZ524" s="4"/>
      <c r="GA524" s="4"/>
      <c r="GB524" s="4"/>
      <c r="GC524" s="4"/>
      <c r="GD524" s="4"/>
      <c r="GE524" s="4"/>
      <c r="GF524" s="4"/>
      <c r="GG524" s="4"/>
      <c r="GH524" s="4"/>
      <c r="GI524" s="4"/>
      <c r="GJ524" s="4"/>
      <c r="GK524" s="4"/>
      <c r="GL524" s="4"/>
      <c r="GM524" s="4"/>
      <c r="GN524" s="4"/>
      <c r="GO524" s="4"/>
      <c r="GP524" s="4"/>
      <c r="GQ524" s="4"/>
      <c r="GR524" s="4"/>
      <c r="GS524" s="4"/>
      <c r="GT524" s="4"/>
      <c r="GU524" s="4"/>
      <c r="GV524" s="4"/>
      <c r="GW524" s="4"/>
      <c r="GX524" s="4"/>
      <c r="GY524" s="4"/>
      <c r="GZ524" s="4"/>
      <c r="HA524" s="4"/>
      <c r="HB524" s="4"/>
      <c r="HC524" s="4"/>
      <c r="HD524" s="4"/>
      <c r="HE524" s="4"/>
      <c r="HF524" s="4"/>
      <c r="HG524" s="4"/>
      <c r="HH524" s="4"/>
      <c r="HI524" s="4"/>
      <c r="HJ524" s="4"/>
      <c r="HK524" s="4"/>
      <c r="HL524" s="4"/>
      <c r="HM524" s="4"/>
      <c r="HN524" s="4"/>
      <c r="HO524" s="4"/>
      <c r="HP524" s="4"/>
      <c r="HQ524" s="4"/>
      <c r="HR524" s="4"/>
      <c r="HS524" s="4"/>
      <c r="HT524" s="4"/>
    </row>
    <row r="525" spans="11:228" ht="15" customHeight="1">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4"/>
      <c r="DD525" s="4"/>
      <c r="DE525" s="4"/>
      <c r="DF525" s="4"/>
      <c r="DG525" s="4"/>
      <c r="DH525" s="4"/>
      <c r="DI525" s="4"/>
      <c r="DJ525" s="4"/>
      <c r="DK525" s="4"/>
      <c r="DL525" s="4"/>
      <c r="DM525" s="4"/>
      <c r="DN525" s="4"/>
      <c r="DO525" s="4"/>
      <c r="DP525" s="4"/>
      <c r="DQ525" s="4"/>
      <c r="DR525" s="4"/>
      <c r="DS525" s="4"/>
      <c r="DT525" s="4"/>
      <c r="DU525" s="4"/>
      <c r="DV525" s="4"/>
      <c r="DW525" s="4"/>
      <c r="DX525" s="4"/>
      <c r="DY525" s="4"/>
      <c r="DZ525" s="4"/>
      <c r="EA525" s="4"/>
      <c r="EB525" s="4"/>
      <c r="EC525" s="4"/>
      <c r="ED525" s="4"/>
      <c r="EE525" s="4"/>
      <c r="EF525" s="4"/>
      <c r="EG525" s="4"/>
      <c r="EH525" s="4"/>
      <c r="EI525" s="4"/>
      <c r="EJ525" s="4"/>
      <c r="EK525" s="4"/>
      <c r="EL525" s="4"/>
      <c r="EM525" s="4"/>
      <c r="EN525" s="4"/>
      <c r="EO525" s="4"/>
      <c r="EP525" s="4"/>
      <c r="EQ525" s="4"/>
      <c r="ER525" s="4"/>
      <c r="ES525" s="4"/>
      <c r="ET525" s="4"/>
      <c r="EU525" s="4"/>
      <c r="EV525" s="4"/>
      <c r="EW525" s="4"/>
      <c r="EX525" s="4"/>
      <c r="EY525" s="4"/>
      <c r="EZ525" s="4"/>
      <c r="FA525" s="4"/>
      <c r="FB525" s="4"/>
      <c r="FC525" s="4"/>
      <c r="FD525" s="4"/>
      <c r="FE525" s="4"/>
      <c r="FF525" s="4"/>
      <c r="FG525" s="4"/>
      <c r="FH525" s="4"/>
      <c r="FI525" s="4"/>
      <c r="FJ525" s="4"/>
      <c r="FK525" s="4"/>
      <c r="FL525" s="4"/>
      <c r="FM525" s="4"/>
      <c r="FN525" s="4"/>
      <c r="FO525" s="4"/>
      <c r="FP525" s="4"/>
      <c r="FQ525" s="4"/>
      <c r="FR525" s="4"/>
      <c r="FS525" s="4"/>
      <c r="FT525" s="4"/>
      <c r="FU525" s="4"/>
      <c r="FV525" s="4"/>
      <c r="FW525" s="4"/>
      <c r="FX525" s="4"/>
      <c r="FY525" s="4"/>
      <c r="FZ525" s="4"/>
      <c r="GA525" s="4"/>
      <c r="GB525" s="4"/>
      <c r="GC525" s="4"/>
      <c r="GD525" s="4"/>
      <c r="GE525" s="4"/>
      <c r="GF525" s="4"/>
      <c r="GG525" s="4"/>
      <c r="GH525" s="4"/>
      <c r="GI525" s="4"/>
      <c r="GJ525" s="4"/>
      <c r="GK525" s="4"/>
      <c r="GL525" s="4"/>
      <c r="GM525" s="4"/>
      <c r="GN525" s="4"/>
      <c r="GO525" s="4"/>
      <c r="GP525" s="4"/>
      <c r="GQ525" s="4"/>
      <c r="GR525" s="4"/>
      <c r="GS525" s="4"/>
      <c r="GT525" s="4"/>
      <c r="GU525" s="4"/>
      <c r="GV525" s="4"/>
      <c r="GW525" s="4"/>
      <c r="GX525" s="4"/>
      <c r="GY525" s="4"/>
      <c r="GZ525" s="4"/>
      <c r="HA525" s="4"/>
      <c r="HB525" s="4"/>
      <c r="HC525" s="4"/>
      <c r="HD525" s="4"/>
      <c r="HE525" s="4"/>
      <c r="HF525" s="4"/>
      <c r="HG525" s="4"/>
      <c r="HH525" s="4"/>
      <c r="HI525" s="4"/>
      <c r="HJ525" s="4"/>
      <c r="HK525" s="4"/>
      <c r="HL525" s="4"/>
      <c r="HM525" s="4"/>
      <c r="HN525" s="4"/>
      <c r="HO525" s="4"/>
      <c r="HP525" s="4"/>
      <c r="HQ525" s="4"/>
      <c r="HR525" s="4"/>
      <c r="HS525" s="4"/>
      <c r="HT525" s="4"/>
    </row>
    <row r="526" spans="11:228" ht="15" customHeight="1">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4"/>
      <c r="DD526" s="4"/>
      <c r="DE526" s="4"/>
      <c r="DF526" s="4"/>
      <c r="DG526" s="4"/>
      <c r="DH526" s="4"/>
      <c r="DI526" s="4"/>
      <c r="DJ526" s="4"/>
      <c r="DK526" s="4"/>
      <c r="DL526" s="4"/>
      <c r="DM526" s="4"/>
      <c r="DN526" s="4"/>
      <c r="DO526" s="4"/>
      <c r="DP526" s="4"/>
      <c r="DQ526" s="4"/>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4"/>
      <c r="EY526" s="4"/>
      <c r="EZ526" s="4"/>
      <c r="FA526" s="4"/>
      <c r="FB526" s="4"/>
      <c r="FC526" s="4"/>
      <c r="FD526" s="4"/>
      <c r="FE526" s="4"/>
      <c r="FF526" s="4"/>
      <c r="FG526" s="4"/>
      <c r="FH526" s="4"/>
      <c r="FI526" s="4"/>
      <c r="FJ526" s="4"/>
      <c r="FK526" s="4"/>
      <c r="FL526" s="4"/>
      <c r="FM526" s="4"/>
      <c r="FN526" s="4"/>
      <c r="FO526" s="4"/>
      <c r="FP526" s="4"/>
      <c r="FQ526" s="4"/>
      <c r="FR526" s="4"/>
      <c r="FS526" s="4"/>
      <c r="FT526" s="4"/>
      <c r="FU526" s="4"/>
      <c r="FV526" s="4"/>
      <c r="FW526" s="4"/>
      <c r="FX526" s="4"/>
      <c r="FY526" s="4"/>
      <c r="FZ526" s="4"/>
      <c r="GA526" s="4"/>
      <c r="GB526" s="4"/>
      <c r="GC526" s="4"/>
      <c r="GD526" s="4"/>
      <c r="GE526" s="4"/>
      <c r="GF526" s="4"/>
      <c r="GG526" s="4"/>
      <c r="GH526" s="4"/>
      <c r="GI526" s="4"/>
      <c r="GJ526" s="4"/>
      <c r="GK526" s="4"/>
      <c r="GL526" s="4"/>
      <c r="GM526" s="4"/>
      <c r="GN526" s="4"/>
      <c r="GO526" s="4"/>
      <c r="GP526" s="4"/>
      <c r="GQ526" s="4"/>
      <c r="GR526" s="4"/>
      <c r="GS526" s="4"/>
      <c r="GT526" s="4"/>
      <c r="GU526" s="4"/>
      <c r="GV526" s="4"/>
      <c r="GW526" s="4"/>
      <c r="GX526" s="4"/>
      <c r="GY526" s="4"/>
      <c r="GZ526" s="4"/>
      <c r="HA526" s="4"/>
      <c r="HB526" s="4"/>
      <c r="HC526" s="4"/>
      <c r="HD526" s="4"/>
      <c r="HE526" s="4"/>
      <c r="HF526" s="4"/>
      <c r="HG526" s="4"/>
      <c r="HH526" s="4"/>
      <c r="HI526" s="4"/>
      <c r="HJ526" s="4"/>
      <c r="HK526" s="4"/>
      <c r="HL526" s="4"/>
      <c r="HM526" s="4"/>
      <c r="HN526" s="4"/>
      <c r="HO526" s="4"/>
      <c r="HP526" s="4"/>
      <c r="HQ526" s="4"/>
      <c r="HR526" s="4"/>
      <c r="HS526" s="4"/>
      <c r="HT526" s="4"/>
    </row>
    <row r="527" spans="11:228" ht="15" customHeight="1">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4"/>
      <c r="DD527" s="4"/>
      <c r="DE527" s="4"/>
      <c r="DF527" s="4"/>
      <c r="DG527" s="4"/>
      <c r="DH527" s="4"/>
      <c r="DI527" s="4"/>
      <c r="DJ527" s="4"/>
      <c r="DK527" s="4"/>
      <c r="DL527" s="4"/>
      <c r="DM527" s="4"/>
      <c r="DN527" s="4"/>
      <c r="DO527" s="4"/>
      <c r="DP527" s="4"/>
      <c r="DQ527" s="4"/>
      <c r="DR527" s="4"/>
      <c r="DS527" s="4"/>
      <c r="DT527" s="4"/>
      <c r="DU527" s="4"/>
      <c r="DV527" s="4"/>
      <c r="DW527" s="4"/>
      <c r="DX527" s="4"/>
      <c r="DY527" s="4"/>
      <c r="DZ527" s="4"/>
      <c r="EA527" s="4"/>
      <c r="EB527" s="4"/>
      <c r="EC527" s="4"/>
      <c r="ED527" s="4"/>
      <c r="EE527" s="4"/>
      <c r="EF527" s="4"/>
      <c r="EG527" s="4"/>
      <c r="EH527" s="4"/>
      <c r="EI527" s="4"/>
      <c r="EJ527" s="4"/>
      <c r="EK527" s="4"/>
      <c r="EL527" s="4"/>
      <c r="EM527" s="4"/>
      <c r="EN527" s="4"/>
      <c r="EO527" s="4"/>
      <c r="EP527" s="4"/>
      <c r="EQ527" s="4"/>
      <c r="ER527" s="4"/>
      <c r="ES527" s="4"/>
      <c r="ET527" s="4"/>
      <c r="EU527" s="4"/>
      <c r="EV527" s="4"/>
      <c r="EW527" s="4"/>
      <c r="EX527" s="4"/>
      <c r="EY527" s="4"/>
      <c r="EZ527" s="4"/>
      <c r="FA527" s="4"/>
      <c r="FB527" s="4"/>
      <c r="FC527" s="4"/>
      <c r="FD527" s="4"/>
      <c r="FE527" s="4"/>
      <c r="FF527" s="4"/>
      <c r="FG527" s="4"/>
      <c r="FH527" s="4"/>
      <c r="FI527" s="4"/>
      <c r="FJ527" s="4"/>
      <c r="FK527" s="4"/>
      <c r="FL527" s="4"/>
      <c r="FM527" s="4"/>
      <c r="FN527" s="4"/>
      <c r="FO527" s="4"/>
      <c r="FP527" s="4"/>
      <c r="FQ527" s="4"/>
      <c r="FR527" s="4"/>
      <c r="FS527" s="4"/>
      <c r="FT527" s="4"/>
      <c r="FU527" s="4"/>
      <c r="FV527" s="4"/>
      <c r="FW527" s="4"/>
      <c r="FX527" s="4"/>
      <c r="FY527" s="4"/>
      <c r="FZ527" s="4"/>
      <c r="GA527" s="4"/>
      <c r="GB527" s="4"/>
      <c r="GC527" s="4"/>
      <c r="GD527" s="4"/>
      <c r="GE527" s="4"/>
      <c r="GF527" s="4"/>
      <c r="GG527" s="4"/>
      <c r="GH527" s="4"/>
      <c r="GI527" s="4"/>
      <c r="GJ527" s="4"/>
      <c r="GK527" s="4"/>
      <c r="GL527" s="4"/>
      <c r="GM527" s="4"/>
      <c r="GN527" s="4"/>
      <c r="GO527" s="4"/>
      <c r="GP527" s="4"/>
      <c r="GQ527" s="4"/>
      <c r="GR527" s="4"/>
      <c r="GS527" s="4"/>
      <c r="GT527" s="4"/>
      <c r="GU527" s="4"/>
      <c r="GV527" s="4"/>
      <c r="GW527" s="4"/>
      <c r="GX527" s="4"/>
      <c r="GY527" s="4"/>
      <c r="GZ527" s="4"/>
      <c r="HA527" s="4"/>
      <c r="HB527" s="4"/>
      <c r="HC527" s="4"/>
      <c r="HD527" s="4"/>
      <c r="HE527" s="4"/>
      <c r="HF527" s="4"/>
      <c r="HG527" s="4"/>
      <c r="HH527" s="4"/>
      <c r="HI527" s="4"/>
      <c r="HJ527" s="4"/>
      <c r="HK527" s="4"/>
      <c r="HL527" s="4"/>
      <c r="HM527" s="4"/>
      <c r="HN527" s="4"/>
      <c r="HO527" s="4"/>
      <c r="HP527" s="4"/>
      <c r="HQ527" s="4"/>
      <c r="HR527" s="4"/>
      <c r="HS527" s="4"/>
      <c r="HT527" s="4"/>
    </row>
    <row r="528" spans="11:228" ht="15" customHeight="1">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4"/>
      <c r="DD528" s="4"/>
      <c r="DE528" s="4"/>
      <c r="DF528" s="4"/>
      <c r="DG528" s="4"/>
      <c r="DH528" s="4"/>
      <c r="DI528" s="4"/>
      <c r="DJ528" s="4"/>
      <c r="DK528" s="4"/>
      <c r="DL528" s="4"/>
      <c r="DM528" s="4"/>
      <c r="DN528" s="4"/>
      <c r="DO528" s="4"/>
      <c r="DP528" s="4"/>
      <c r="DQ528" s="4"/>
      <c r="DR528" s="4"/>
      <c r="DS528" s="4"/>
      <c r="DT528" s="4"/>
      <c r="DU528" s="4"/>
      <c r="DV528" s="4"/>
      <c r="DW528" s="4"/>
      <c r="DX528" s="4"/>
      <c r="DY528" s="4"/>
      <c r="DZ528" s="4"/>
      <c r="EA528" s="4"/>
      <c r="EB528" s="4"/>
      <c r="EC528" s="4"/>
      <c r="ED528" s="4"/>
      <c r="EE528" s="4"/>
      <c r="EF528" s="4"/>
      <c r="EG528" s="4"/>
      <c r="EH528" s="4"/>
      <c r="EI528" s="4"/>
      <c r="EJ528" s="4"/>
      <c r="EK528" s="4"/>
      <c r="EL528" s="4"/>
      <c r="EM528" s="4"/>
      <c r="EN528" s="4"/>
      <c r="EO528" s="4"/>
      <c r="EP528" s="4"/>
      <c r="EQ528" s="4"/>
      <c r="ER528" s="4"/>
      <c r="ES528" s="4"/>
      <c r="ET528" s="4"/>
      <c r="EU528" s="4"/>
      <c r="EV528" s="4"/>
      <c r="EW528" s="4"/>
      <c r="EX528" s="4"/>
      <c r="EY528" s="4"/>
      <c r="EZ528" s="4"/>
      <c r="FA528" s="4"/>
      <c r="FB528" s="4"/>
      <c r="FC528" s="4"/>
      <c r="FD528" s="4"/>
      <c r="FE528" s="4"/>
      <c r="FF528" s="4"/>
      <c r="FG528" s="4"/>
      <c r="FH528" s="4"/>
      <c r="FI528" s="4"/>
      <c r="FJ528" s="4"/>
      <c r="FK528" s="4"/>
      <c r="FL528" s="4"/>
      <c r="FM528" s="4"/>
      <c r="FN528" s="4"/>
      <c r="FO528" s="4"/>
      <c r="FP528" s="4"/>
      <c r="FQ528" s="4"/>
      <c r="FR528" s="4"/>
      <c r="FS528" s="4"/>
      <c r="FT528" s="4"/>
      <c r="FU528" s="4"/>
      <c r="FV528" s="4"/>
      <c r="FW528" s="4"/>
      <c r="FX528" s="4"/>
      <c r="FY528" s="4"/>
      <c r="FZ528" s="4"/>
      <c r="GA528" s="4"/>
      <c r="GB528" s="4"/>
      <c r="GC528" s="4"/>
      <c r="GD528" s="4"/>
      <c r="GE528" s="4"/>
      <c r="GF528" s="4"/>
      <c r="GG528" s="4"/>
      <c r="GH528" s="4"/>
      <c r="GI528" s="4"/>
      <c r="GJ528" s="4"/>
      <c r="GK528" s="4"/>
      <c r="GL528" s="4"/>
      <c r="GM528" s="4"/>
      <c r="GN528" s="4"/>
      <c r="GO528" s="4"/>
      <c r="GP528" s="4"/>
      <c r="GQ528" s="4"/>
      <c r="GR528" s="4"/>
      <c r="GS528" s="4"/>
      <c r="GT528" s="4"/>
      <c r="GU528" s="4"/>
      <c r="GV528" s="4"/>
      <c r="GW528" s="4"/>
      <c r="GX528" s="4"/>
      <c r="GY528" s="4"/>
      <c r="GZ528" s="4"/>
      <c r="HA528" s="4"/>
      <c r="HB528" s="4"/>
      <c r="HC528" s="4"/>
      <c r="HD528" s="4"/>
      <c r="HE528" s="4"/>
      <c r="HF528" s="4"/>
      <c r="HG528" s="4"/>
      <c r="HH528" s="4"/>
      <c r="HI528" s="4"/>
      <c r="HJ528" s="4"/>
      <c r="HK528" s="4"/>
      <c r="HL528" s="4"/>
      <c r="HM528" s="4"/>
      <c r="HN528" s="4"/>
      <c r="HO528" s="4"/>
      <c r="HP528" s="4"/>
      <c r="HQ528" s="4"/>
      <c r="HR528" s="4"/>
      <c r="HS528" s="4"/>
      <c r="HT528" s="4"/>
    </row>
    <row r="529" spans="11:228" ht="15" customHeight="1">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c r="CG529" s="4"/>
      <c r="CH529" s="4"/>
      <c r="CI529" s="4"/>
      <c r="CJ529" s="4"/>
      <c r="CK529" s="4"/>
      <c r="CL529" s="4"/>
      <c r="CM529" s="4"/>
      <c r="CN529" s="4"/>
      <c r="CO529" s="4"/>
      <c r="CP529" s="4"/>
      <c r="CQ529" s="4"/>
      <c r="CR529" s="4"/>
      <c r="CS529" s="4"/>
      <c r="CT529" s="4"/>
      <c r="CU529" s="4"/>
      <c r="CV529" s="4"/>
      <c r="CW529" s="4"/>
      <c r="CX529" s="4"/>
      <c r="CY529" s="4"/>
      <c r="CZ529" s="4"/>
      <c r="DA529" s="4"/>
      <c r="DB529" s="4"/>
      <c r="DC529" s="4"/>
      <c r="DD529" s="4"/>
      <c r="DE529" s="4"/>
      <c r="DF529" s="4"/>
      <c r="DG529" s="4"/>
      <c r="DH529" s="4"/>
      <c r="DI529" s="4"/>
      <c r="DJ529" s="4"/>
      <c r="DK529" s="4"/>
      <c r="DL529" s="4"/>
      <c r="DM529" s="4"/>
      <c r="DN529" s="4"/>
      <c r="DO529" s="4"/>
      <c r="DP529" s="4"/>
      <c r="DQ529" s="4"/>
      <c r="DR529" s="4"/>
      <c r="DS529" s="4"/>
      <c r="DT529" s="4"/>
      <c r="DU529" s="4"/>
      <c r="DV529" s="4"/>
      <c r="DW529" s="4"/>
      <c r="DX529" s="4"/>
      <c r="DY529" s="4"/>
      <c r="DZ529" s="4"/>
      <c r="EA529" s="4"/>
      <c r="EB529" s="4"/>
      <c r="EC529" s="4"/>
      <c r="ED529" s="4"/>
      <c r="EE529" s="4"/>
      <c r="EF529" s="4"/>
      <c r="EG529" s="4"/>
      <c r="EH529" s="4"/>
      <c r="EI529" s="4"/>
      <c r="EJ529" s="4"/>
      <c r="EK529" s="4"/>
      <c r="EL529" s="4"/>
      <c r="EM529" s="4"/>
      <c r="EN529" s="4"/>
      <c r="EO529" s="4"/>
      <c r="EP529" s="4"/>
      <c r="EQ529" s="4"/>
      <c r="ER529" s="4"/>
      <c r="ES529" s="4"/>
      <c r="ET529" s="4"/>
      <c r="EU529" s="4"/>
      <c r="EV529" s="4"/>
      <c r="EW529" s="4"/>
      <c r="EX529" s="4"/>
      <c r="EY529" s="4"/>
      <c r="EZ529" s="4"/>
      <c r="FA529" s="4"/>
      <c r="FB529" s="4"/>
      <c r="FC529" s="4"/>
      <c r="FD529" s="4"/>
      <c r="FE529" s="4"/>
      <c r="FF529" s="4"/>
      <c r="FG529" s="4"/>
      <c r="FH529" s="4"/>
      <c r="FI529" s="4"/>
      <c r="FJ529" s="4"/>
      <c r="FK529" s="4"/>
      <c r="FL529" s="4"/>
      <c r="FM529" s="4"/>
      <c r="FN529" s="4"/>
      <c r="FO529" s="4"/>
      <c r="FP529" s="4"/>
      <c r="FQ529" s="4"/>
      <c r="FR529" s="4"/>
      <c r="FS529" s="4"/>
      <c r="FT529" s="4"/>
      <c r="FU529" s="4"/>
      <c r="FV529" s="4"/>
      <c r="FW529" s="4"/>
      <c r="FX529" s="4"/>
      <c r="FY529" s="4"/>
      <c r="FZ529" s="4"/>
      <c r="GA529" s="4"/>
      <c r="GB529" s="4"/>
      <c r="GC529" s="4"/>
      <c r="GD529" s="4"/>
      <c r="GE529" s="4"/>
      <c r="GF529" s="4"/>
      <c r="GG529" s="4"/>
      <c r="GH529" s="4"/>
      <c r="GI529" s="4"/>
      <c r="GJ529" s="4"/>
      <c r="GK529" s="4"/>
      <c r="GL529" s="4"/>
      <c r="GM529" s="4"/>
      <c r="GN529" s="4"/>
      <c r="GO529" s="4"/>
      <c r="GP529" s="4"/>
      <c r="GQ529" s="4"/>
      <c r="GR529" s="4"/>
      <c r="GS529" s="4"/>
      <c r="GT529" s="4"/>
      <c r="GU529" s="4"/>
      <c r="GV529" s="4"/>
      <c r="GW529" s="4"/>
      <c r="GX529" s="4"/>
      <c r="GY529" s="4"/>
      <c r="GZ529" s="4"/>
      <c r="HA529" s="4"/>
      <c r="HB529" s="4"/>
      <c r="HC529" s="4"/>
      <c r="HD529" s="4"/>
      <c r="HE529" s="4"/>
      <c r="HF529" s="4"/>
      <c r="HG529" s="4"/>
      <c r="HH529" s="4"/>
      <c r="HI529" s="4"/>
      <c r="HJ529" s="4"/>
      <c r="HK529" s="4"/>
      <c r="HL529" s="4"/>
      <c r="HM529" s="4"/>
      <c r="HN529" s="4"/>
      <c r="HO529" s="4"/>
      <c r="HP529" s="4"/>
      <c r="HQ529" s="4"/>
      <c r="HR529" s="4"/>
      <c r="HS529" s="4"/>
      <c r="HT529" s="4"/>
    </row>
  </sheetData>
  <autoFilter ref="C8:K152" xr:uid="{00000000-0001-0000-0100-000000000000}">
    <filterColumn colId="3" showButton="0"/>
    <filterColumn colId="4" showButton="0"/>
    <filterColumn colId="5" showButton="0"/>
  </autoFilter>
  <mergeCells count="3">
    <mergeCell ref="C159:K159"/>
    <mergeCell ref="F142:J142"/>
    <mergeCell ref="F152:J152"/>
  </mergeCells>
  <phoneticPr fontId="0" type="noConversion"/>
  <conditionalFormatting sqref="C130:D138">
    <cfRule type="expression" dxfId="139" priority="59">
      <formula>MOD(ROW(),2)=0</formula>
    </cfRule>
  </conditionalFormatting>
  <conditionalFormatting sqref="C12:K29 J30:K35 C30:I40 K36:K40 H86 C86:E101 K86:K102 J87:J99 G87:I100 F87:F101 G101:J101 C102:I102 E132:E138 E140:E142 F142 E144:E152">
    <cfRule type="expression" dxfId="138" priority="60" stopIfTrue="1">
      <formula>MOD(ROW(),2)=0</formula>
    </cfRule>
  </conditionalFormatting>
  <conditionalFormatting sqref="C75:F83 G82:I83 F86:G86 F128:H128 C128:E129 G129:H135 F129:F138 E130:E131 G137:I137 F140 H140 C140:D142 F141:J141 F144:K146 C144:D152 G147:K151 F147:F152 C51:K70 C72:K74 J81:K83 G75:H81 I75:K80 K128:K138 G136:J136 J134:J135">
    <cfRule type="expression" dxfId="137" priority="57">
      <formula>MOD(ROW(),2)=0</formula>
    </cfRule>
  </conditionalFormatting>
  <conditionalFormatting sqref="C108:D108 C109:E110 C111:D111 C114:G115 K114:K121 C116:D116 C117:E118 C119:D119 C120:E121 E123:H123 C123:D124 J123 K124 C107:G107 C112:G112 F108:G111 K107:K112 C106:K106 F116:G121 H114:J114">
    <cfRule type="expression" dxfId="136" priority="30">
      <formula>MOD(ROW(),2)=0</formula>
    </cfRule>
  </conditionalFormatting>
  <conditionalFormatting sqref="E108">
    <cfRule type="expression" dxfId="135" priority="27" stopIfTrue="1">
      <formula>MOD(ROW(),2)=0</formula>
    </cfRule>
  </conditionalFormatting>
  <conditionalFormatting sqref="E111">
    <cfRule type="expression" dxfId="134" priority="26" stopIfTrue="1">
      <formula>MOD(ROW(),2)=0</formula>
    </cfRule>
  </conditionalFormatting>
  <conditionalFormatting sqref="E116">
    <cfRule type="expression" dxfId="133" priority="25" stopIfTrue="1">
      <formula>MOD(ROW(),2)=0</formula>
    </cfRule>
  </conditionalFormatting>
  <conditionalFormatting sqref="E119">
    <cfRule type="expression" dxfId="132" priority="24" stopIfTrue="1">
      <formula>MOD(ROW(),2)=0</formula>
    </cfRule>
  </conditionalFormatting>
  <conditionalFormatting sqref="E124:G124">
    <cfRule type="expression" dxfId="131" priority="23" stopIfTrue="1">
      <formula>MOD(ROW(),2)=0</formula>
    </cfRule>
  </conditionalFormatting>
  <conditionalFormatting sqref="G140">
    <cfRule type="expression" dxfId="130" priority="22" stopIfTrue="1">
      <formula>MOD(ROW(),2)=0</formula>
    </cfRule>
  </conditionalFormatting>
  <conditionalFormatting sqref="I81 J100">
    <cfRule type="expression" dxfId="129" priority="50" stopIfTrue="1">
      <formula>MOD(ROW(),2)=0</formula>
    </cfRule>
  </conditionalFormatting>
  <conditionalFormatting sqref="I123">
    <cfRule type="expression" dxfId="128" priority="28" stopIfTrue="1">
      <formula>MOD(ROW(),2)=0</formula>
    </cfRule>
  </conditionalFormatting>
  <conditionalFormatting sqref="I140">
    <cfRule type="expression" dxfId="127" priority="52" stopIfTrue="1">
      <formula>MOD(ROW(),2)=0</formula>
    </cfRule>
  </conditionalFormatting>
  <conditionalFormatting sqref="I86:J86 J102">
    <cfRule type="expression" dxfId="126" priority="49" stopIfTrue="1">
      <formula>MOD(ROW(),2)=0</formula>
    </cfRule>
  </conditionalFormatting>
  <conditionalFormatting sqref="I128:J133 I134:I135">
    <cfRule type="expression" dxfId="125" priority="51" stopIfTrue="1">
      <formula>MOD(ROW(),2)=0</formula>
    </cfRule>
  </conditionalFormatting>
  <conditionalFormatting sqref="J140">
    <cfRule type="expression" dxfId="124" priority="21" stopIfTrue="1">
      <formula>MOD(ROW(),2)=0</formula>
    </cfRule>
  </conditionalFormatting>
  <conditionalFormatting sqref="K123">
    <cfRule type="expression" dxfId="123" priority="29" stopIfTrue="1">
      <formula>MOD(ROW(),2)=0</formula>
    </cfRule>
  </conditionalFormatting>
  <conditionalFormatting sqref="K140:K142">
    <cfRule type="expression" dxfId="122" priority="43">
      <formula>MOD(ROW(),2)=0</formula>
    </cfRule>
  </conditionalFormatting>
  <conditionalFormatting sqref="K152">
    <cfRule type="expression" dxfId="121" priority="58">
      <formula>MOD(ROW(),2)=0</formula>
    </cfRule>
  </conditionalFormatting>
  <conditionalFormatting sqref="H107:J107 H109:J109 H111:J111">
    <cfRule type="expression" dxfId="120" priority="16">
      <formula>MOD(ROW(),2)=0</formula>
    </cfRule>
  </conditionalFormatting>
  <conditionalFormatting sqref="H112:J112">
    <cfRule type="expression" dxfId="119" priority="15">
      <formula>MOD(ROW(),2)=0</formula>
    </cfRule>
  </conditionalFormatting>
  <conditionalFormatting sqref="H108:J108 H110:J110">
    <cfRule type="expression" dxfId="118" priority="14">
      <formula>MOD(ROW(),2)=0</formula>
    </cfRule>
  </conditionalFormatting>
  <conditionalFormatting sqref="H115:J115 H117:J117 H119:J119">
    <cfRule type="expression" dxfId="117" priority="13">
      <formula>MOD(ROW(),2)=0</formula>
    </cfRule>
  </conditionalFormatting>
  <conditionalFormatting sqref="H120:J120">
    <cfRule type="expression" dxfId="116" priority="12">
      <formula>MOD(ROW(),2)=0</formula>
    </cfRule>
  </conditionalFormatting>
  <conditionalFormatting sqref="H116:J116 H118:J118">
    <cfRule type="expression" dxfId="115" priority="11">
      <formula>MOD(ROW(),2)=0</formula>
    </cfRule>
  </conditionalFormatting>
  <conditionalFormatting sqref="H121:J121">
    <cfRule type="expression" dxfId="114" priority="10">
      <formula>MOD(ROW(),2)=0</formula>
    </cfRule>
  </conditionalFormatting>
  <conditionalFormatting sqref="H124">
    <cfRule type="expression" dxfId="113" priority="9">
      <formula>MOD(ROW(),2)=0</formula>
    </cfRule>
  </conditionalFormatting>
  <conditionalFormatting sqref="I124">
    <cfRule type="expression" dxfId="112" priority="8">
      <formula>MOD(ROW(),2)=0</formula>
    </cfRule>
  </conditionalFormatting>
  <conditionalFormatting sqref="J124">
    <cfRule type="expression" dxfId="111" priority="7">
      <formula>MOD(ROW(),2)=0</formula>
    </cfRule>
  </conditionalFormatting>
  <conditionalFormatting sqref="G138">
    <cfRule type="expression" dxfId="110" priority="6">
      <formula>MOD(ROW(),2)=0</formula>
    </cfRule>
  </conditionalFormatting>
  <conditionalFormatting sqref="H138">
    <cfRule type="expression" dxfId="109" priority="5">
      <formula>MOD(ROW(),2)=0</formula>
    </cfRule>
  </conditionalFormatting>
  <conditionalFormatting sqref="I138">
    <cfRule type="expression" dxfId="108" priority="4">
      <formula>MOD(ROW(),2)=0</formula>
    </cfRule>
  </conditionalFormatting>
  <conditionalFormatting sqref="J138">
    <cfRule type="expression" dxfId="107" priority="3">
      <formula>MOD(ROW(),2)=0</formula>
    </cfRule>
  </conditionalFormatting>
  <conditionalFormatting sqref="C43:G47">
    <cfRule type="expression" dxfId="106" priority="2" stopIfTrue="1">
      <formula>MOD(ROW(),2)=0</formula>
    </cfRule>
  </conditionalFormatting>
  <conditionalFormatting sqref="H43:J47">
    <cfRule type="expression" dxfId="105" priority="1">
      <formula>MOD(ROW(),2)=0</formula>
    </cfRule>
  </conditionalFormatting>
  <pageMargins left="0.7" right="0.7" top="0.75" bottom="0.75" header="0.3" footer="0.3"/>
  <pageSetup paperSize="8" scale="13" orientation="landscape" r:id="rId1"/>
  <headerFooter>
    <oddHeader>&amp;L&amp;"Calibri"&amp;10&amp;K000000 ST Classification: OFFICIAL PERSONAL&amp;1#_x000D_&amp;"Calibri"&amp;11&amp;K000000&amp;"Calibri"&amp;11&amp;K000000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DD9B6-86D0-43C4-9E87-4CBEB0D9DBF5}">
  <sheetPr>
    <tabColor rgb="FF1E9C8D"/>
    <outlinePr summaryBelow="0"/>
    <pageSetUpPr fitToPage="1"/>
  </sheetPr>
  <dimension ref="A1:FI276"/>
  <sheetViews>
    <sheetView showGridLines="0" topLeftCell="A92" zoomScale="70" zoomScaleNormal="70" workbookViewId="0">
      <selection activeCell="C117" sqref="C117:C120"/>
    </sheetView>
  </sheetViews>
  <sheetFormatPr defaultColWidth="9.140625" defaultRowHeight="15" customHeight="1" outlineLevelRow="2"/>
  <cols>
    <col min="1" max="1" width="3.5703125" style="2" customWidth="1"/>
    <col min="2" max="2" width="7.7109375" style="2" customWidth="1"/>
    <col min="3" max="3" width="58.5703125" style="3" customWidth="1"/>
    <col min="4" max="4" width="25.7109375" style="2" customWidth="1"/>
    <col min="5" max="5" width="22.5703125" style="2" customWidth="1"/>
    <col min="6" max="10" width="20.7109375" style="4" customWidth="1"/>
    <col min="11" max="11" width="37.85546875" style="3" customWidth="1"/>
    <col min="12" max="12" width="9.140625" style="2" customWidth="1"/>
    <col min="13" max="13" width="9.140625" style="2"/>
    <col min="14" max="16384" width="9.140625" style="10"/>
  </cols>
  <sheetData>
    <row r="1" spans="2:165" s="2" customFormat="1">
      <c r="C1" s="3"/>
      <c r="F1" s="4"/>
      <c r="G1" s="4"/>
      <c r="H1" s="4"/>
      <c r="I1" s="4"/>
      <c r="J1" s="4"/>
      <c r="K1" s="3"/>
    </row>
    <row r="2" spans="2:165">
      <c r="B2" s="5"/>
      <c r="C2" s="6"/>
      <c r="D2" s="7"/>
      <c r="E2" s="7"/>
      <c r="F2" s="8"/>
      <c r="G2" s="8"/>
      <c r="H2" s="8"/>
      <c r="I2" s="8"/>
      <c r="J2" s="8"/>
      <c r="K2" s="6"/>
      <c r="L2" s="9"/>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row>
    <row r="3" spans="2:165" ht="14.45" customHeight="1">
      <c r="B3" s="11"/>
      <c r="C3" s="12"/>
      <c r="D3" s="13"/>
      <c r="E3" s="13"/>
      <c r="F3" s="14"/>
      <c r="G3" s="14"/>
      <c r="H3" s="14"/>
      <c r="I3" s="14"/>
      <c r="J3" s="14"/>
      <c r="K3" s="12"/>
      <c r="L3" s="15"/>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row>
    <row r="4" spans="2:165" ht="15.6" customHeight="1">
      <c r="B4" s="11"/>
      <c r="C4" s="16"/>
      <c r="D4" s="17"/>
      <c r="E4" s="17"/>
      <c r="F4" s="18"/>
      <c r="G4" s="18"/>
      <c r="H4" s="18"/>
      <c r="I4" s="18"/>
      <c r="J4" s="18"/>
      <c r="K4" s="19"/>
      <c r="L4" s="15"/>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row>
    <row r="5" spans="2:165" ht="14.45" customHeight="1">
      <c r="B5" s="11"/>
      <c r="C5" s="12"/>
      <c r="D5" s="10"/>
      <c r="E5" s="10"/>
      <c r="F5" s="20"/>
      <c r="G5" s="20"/>
      <c r="H5" s="20"/>
      <c r="I5" s="20"/>
      <c r="J5" s="20"/>
      <c r="K5" s="12"/>
      <c r="L5" s="15"/>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row>
    <row r="6" spans="2:165" ht="16.5">
      <c r="B6" s="11"/>
      <c r="C6" s="21" t="s">
        <v>269</v>
      </c>
      <c r="D6" s="10"/>
      <c r="E6" s="10"/>
      <c r="F6" s="20"/>
      <c r="G6" s="20"/>
      <c r="H6" s="20"/>
      <c r="I6" s="20"/>
      <c r="J6" s="20"/>
      <c r="K6" s="12"/>
      <c r="L6" s="15"/>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row>
    <row r="7" spans="2:165">
      <c r="B7" s="11"/>
      <c r="C7" s="12"/>
      <c r="D7" s="10"/>
      <c r="E7" s="10"/>
      <c r="F7" s="20"/>
      <c r="G7" s="20"/>
      <c r="H7" s="20"/>
      <c r="I7" s="20"/>
      <c r="J7" s="20"/>
      <c r="K7" s="12"/>
      <c r="L7" s="15"/>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row>
    <row r="8" spans="2:165" ht="13.5" customHeight="1">
      <c r="B8" s="11"/>
      <c r="C8" s="707"/>
      <c r="D8" s="699"/>
      <c r="E8" s="704"/>
      <c r="F8" s="701" t="s">
        <v>39</v>
      </c>
      <c r="G8" s="701"/>
      <c r="H8" s="701" t="s">
        <v>40</v>
      </c>
      <c r="I8" s="699"/>
      <c r="J8" s="700"/>
      <c r="K8" s="702"/>
      <c r="L8" s="15"/>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row>
    <row r="9" spans="2:165" ht="36.75" customHeight="1">
      <c r="B9" s="11"/>
      <c r="C9" s="708" t="s">
        <v>41</v>
      </c>
      <c r="D9" s="706" t="s">
        <v>42</v>
      </c>
      <c r="E9" s="705" t="s">
        <v>43</v>
      </c>
      <c r="F9" s="43" t="s">
        <v>44</v>
      </c>
      <c r="G9" s="43" t="s">
        <v>45</v>
      </c>
      <c r="H9" s="43" t="s">
        <v>46</v>
      </c>
      <c r="I9" s="44" t="s">
        <v>47</v>
      </c>
      <c r="J9" s="43" t="s">
        <v>48</v>
      </c>
      <c r="K9" s="703" t="s">
        <v>49</v>
      </c>
      <c r="L9" s="15"/>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row>
    <row r="10" spans="2:165" s="2" customFormat="1">
      <c r="B10" s="11"/>
      <c r="C10" s="46"/>
      <c r="D10" s="22"/>
      <c r="E10" s="22"/>
      <c r="F10" s="22"/>
      <c r="G10" s="22"/>
      <c r="H10" s="22"/>
      <c r="I10" s="22"/>
      <c r="J10" s="22"/>
      <c r="K10" s="23"/>
      <c r="L10" s="15"/>
    </row>
    <row r="11" spans="2:165" s="2" customFormat="1" ht="18.75">
      <c r="B11" s="11"/>
      <c r="C11" s="41" t="s">
        <v>270</v>
      </c>
      <c r="D11" s="40"/>
      <c r="E11" s="40"/>
      <c r="F11" s="47"/>
      <c r="G11" s="48" t="s">
        <v>0</v>
      </c>
      <c r="H11" s="48" t="s">
        <v>0</v>
      </c>
      <c r="I11" s="48"/>
      <c r="J11" s="49" t="s">
        <v>0</v>
      </c>
      <c r="K11" s="50"/>
      <c r="L11" s="15"/>
    </row>
    <row r="12" spans="2:165" s="2" customFormat="1">
      <c r="B12" s="11"/>
      <c r="C12" s="51" t="s">
        <v>271</v>
      </c>
      <c r="D12" s="52" t="s">
        <v>146</v>
      </c>
      <c r="E12" s="514"/>
      <c r="F12" s="613">
        <v>10437</v>
      </c>
      <c r="G12" s="213">
        <v>9540</v>
      </c>
      <c r="H12" s="213">
        <v>8691</v>
      </c>
      <c r="I12" s="213">
        <v>7651</v>
      </c>
      <c r="J12" s="214">
        <v>7118</v>
      </c>
      <c r="K12" s="53" t="s">
        <v>272</v>
      </c>
      <c r="L12" s="15"/>
    </row>
    <row r="13" spans="2:165" s="2" customFormat="1">
      <c r="B13" s="11"/>
      <c r="C13" s="54" t="s">
        <v>273</v>
      </c>
      <c r="D13" s="10" t="s">
        <v>117</v>
      </c>
      <c r="E13" s="233"/>
      <c r="F13" s="232">
        <v>8.2000000000000003E-2</v>
      </c>
      <c r="G13" s="232">
        <v>0.08</v>
      </c>
      <c r="H13" s="232">
        <v>0.09</v>
      </c>
      <c r="I13" s="232">
        <v>0.15</v>
      </c>
      <c r="J13" s="259">
        <v>0.1</v>
      </c>
      <c r="K13" s="55"/>
      <c r="L13" s="15"/>
    </row>
    <row r="14" spans="2:165" s="2" customFormat="1" outlineLevel="2">
      <c r="B14" s="11"/>
      <c r="C14" s="251" t="s">
        <v>274</v>
      </c>
      <c r="D14" s="10" t="s">
        <v>117</v>
      </c>
      <c r="E14" s="233"/>
      <c r="F14" s="232">
        <v>7.9000000000000001E-2</v>
      </c>
      <c r="G14" s="279">
        <v>0.09</v>
      </c>
      <c r="H14" s="232">
        <v>0.09</v>
      </c>
      <c r="I14" s="232">
        <v>0.16</v>
      </c>
      <c r="J14" s="579" t="s">
        <v>101</v>
      </c>
      <c r="K14" s="55"/>
      <c r="L14" s="15"/>
    </row>
    <row r="15" spans="2:165" s="2" customFormat="1" outlineLevel="2">
      <c r="B15" s="11"/>
      <c r="C15" s="251" t="s">
        <v>275</v>
      </c>
      <c r="D15" s="10" t="s">
        <v>117</v>
      </c>
      <c r="E15" s="233"/>
      <c r="F15" s="232">
        <v>0.09</v>
      </c>
      <c r="G15" s="279">
        <v>0.09</v>
      </c>
      <c r="H15" s="232">
        <v>0.11</v>
      </c>
      <c r="I15" s="232">
        <v>0.14000000000000001</v>
      </c>
      <c r="J15" s="579" t="s">
        <v>101</v>
      </c>
      <c r="K15" s="55"/>
      <c r="L15" s="15"/>
    </row>
    <row r="16" spans="2:165" s="2" customFormat="1" outlineLevel="2">
      <c r="B16" s="11"/>
      <c r="C16" s="251" t="s">
        <v>276</v>
      </c>
      <c r="D16" s="10" t="s">
        <v>117</v>
      </c>
      <c r="E16" s="233"/>
      <c r="F16" s="232">
        <v>0.114</v>
      </c>
      <c r="G16" s="279">
        <v>0.13</v>
      </c>
      <c r="H16" s="232">
        <v>0.17</v>
      </c>
      <c r="I16" s="232">
        <v>0.41</v>
      </c>
      <c r="J16" s="579" t="s">
        <v>101</v>
      </c>
      <c r="K16" s="55"/>
      <c r="L16" s="15"/>
    </row>
    <row r="17" spans="2:12" s="2" customFormat="1" outlineLevel="2">
      <c r="B17" s="11"/>
      <c r="C17" s="251" t="s">
        <v>277</v>
      </c>
      <c r="D17" s="10" t="s">
        <v>117</v>
      </c>
      <c r="E17" s="233"/>
      <c r="F17" s="232">
        <v>6.3E-2</v>
      </c>
      <c r="G17" s="279">
        <v>0.06</v>
      </c>
      <c r="H17" s="232">
        <v>7.0000000000000007E-2</v>
      </c>
      <c r="I17" s="232">
        <v>0.14000000000000001</v>
      </c>
      <c r="J17" s="579" t="s">
        <v>101</v>
      </c>
      <c r="K17" s="55"/>
      <c r="L17" s="15"/>
    </row>
    <row r="18" spans="2:12" s="2" customFormat="1" outlineLevel="2">
      <c r="B18" s="11"/>
      <c r="C18" s="251" t="s">
        <v>278</v>
      </c>
      <c r="D18" s="10" t="s">
        <v>117</v>
      </c>
      <c r="E18" s="233"/>
      <c r="F18" s="232">
        <v>9.0999999999999998E-2</v>
      </c>
      <c r="G18" s="279">
        <v>0.1</v>
      </c>
      <c r="H18" s="232">
        <v>0.08</v>
      </c>
      <c r="I18" s="232">
        <v>0.09</v>
      </c>
      <c r="J18" s="579" t="s">
        <v>101</v>
      </c>
      <c r="K18" s="55"/>
      <c r="L18" s="15"/>
    </row>
    <row r="19" spans="2:12" s="2" customFormat="1">
      <c r="B19" s="11"/>
      <c r="C19" s="54" t="s">
        <v>279</v>
      </c>
      <c r="D19" s="10" t="s">
        <v>146</v>
      </c>
      <c r="E19" s="233"/>
      <c r="F19" s="362">
        <v>2142</v>
      </c>
      <c r="G19" s="362">
        <v>1606</v>
      </c>
      <c r="H19" s="362">
        <v>1986</v>
      </c>
      <c r="I19" s="362">
        <v>1753</v>
      </c>
      <c r="J19" s="263">
        <v>1400</v>
      </c>
      <c r="K19" s="55"/>
      <c r="L19" s="15"/>
    </row>
    <row r="20" spans="2:12" s="2" customFormat="1" outlineLevel="2">
      <c r="B20" s="11"/>
      <c r="C20" s="251" t="s">
        <v>274</v>
      </c>
      <c r="D20" s="10" t="s">
        <v>146</v>
      </c>
      <c r="E20" s="233"/>
      <c r="F20" s="211">
        <v>1504</v>
      </c>
      <c r="G20" s="211">
        <v>1072</v>
      </c>
      <c r="H20" s="362">
        <v>1432</v>
      </c>
      <c r="I20" s="362">
        <v>1331</v>
      </c>
      <c r="J20" s="215">
        <v>66.099999999999994</v>
      </c>
      <c r="K20" s="55"/>
      <c r="L20" s="15"/>
    </row>
    <row r="21" spans="2:12" s="2" customFormat="1" outlineLevel="2">
      <c r="B21" s="11"/>
      <c r="C21" s="251" t="s">
        <v>275</v>
      </c>
      <c r="D21" s="10" t="s">
        <v>146</v>
      </c>
      <c r="E21" s="233"/>
      <c r="F21" s="20">
        <v>638</v>
      </c>
      <c r="G21" s="20">
        <v>534</v>
      </c>
      <c r="H21" s="362">
        <v>554</v>
      </c>
      <c r="I21" s="362">
        <v>422</v>
      </c>
      <c r="J21" s="215">
        <v>33.9</v>
      </c>
      <c r="K21" s="55"/>
      <c r="L21" s="15"/>
    </row>
    <row r="22" spans="2:12" s="2" customFormat="1" outlineLevel="2">
      <c r="B22" s="11"/>
      <c r="C22" s="251" t="s">
        <v>276</v>
      </c>
      <c r="D22" s="10" t="s">
        <v>146</v>
      </c>
      <c r="E22" s="233"/>
      <c r="F22" s="20">
        <v>963</v>
      </c>
      <c r="G22" s="20">
        <v>805</v>
      </c>
      <c r="H22" s="362">
        <v>895</v>
      </c>
      <c r="I22" s="362">
        <v>1201</v>
      </c>
      <c r="J22" s="215">
        <v>64.2</v>
      </c>
      <c r="K22" s="55"/>
      <c r="L22" s="15"/>
    </row>
    <row r="23" spans="2:12" s="2" customFormat="1" outlineLevel="2">
      <c r="B23" s="11"/>
      <c r="C23" s="251" t="s">
        <v>277</v>
      </c>
      <c r="D23" s="10" t="s">
        <v>146</v>
      </c>
      <c r="E23" s="233"/>
      <c r="F23" s="20">
        <v>956</v>
      </c>
      <c r="G23" s="20">
        <v>658</v>
      </c>
      <c r="H23" s="362">
        <v>839</v>
      </c>
      <c r="I23" s="362">
        <v>701</v>
      </c>
      <c r="J23" s="215">
        <v>28.9</v>
      </c>
      <c r="K23" s="55"/>
      <c r="L23" s="15"/>
    </row>
    <row r="24" spans="2:12" s="2" customFormat="1" outlineLevel="2">
      <c r="B24" s="11"/>
      <c r="C24" s="251" t="s">
        <v>278</v>
      </c>
      <c r="D24" s="10" t="s">
        <v>146</v>
      </c>
      <c r="E24" s="233"/>
      <c r="F24" s="20">
        <v>223</v>
      </c>
      <c r="G24" s="20">
        <v>143</v>
      </c>
      <c r="H24" s="362">
        <v>252</v>
      </c>
      <c r="I24" s="362">
        <v>130</v>
      </c>
      <c r="J24" s="215">
        <v>7.9</v>
      </c>
      <c r="K24" s="55"/>
      <c r="L24" s="15"/>
    </row>
    <row r="25" spans="2:12" s="2" customFormat="1">
      <c r="B25" s="11"/>
      <c r="C25" s="54" t="s">
        <v>280</v>
      </c>
      <c r="D25" s="10"/>
      <c r="E25" s="233"/>
      <c r="F25" s="362">
        <v>306</v>
      </c>
      <c r="G25" s="362">
        <v>273</v>
      </c>
      <c r="H25" s="362">
        <v>326</v>
      </c>
      <c r="I25" s="362">
        <v>303</v>
      </c>
      <c r="J25" s="263">
        <v>284</v>
      </c>
      <c r="K25" s="55"/>
      <c r="L25" s="15"/>
    </row>
    <row r="26" spans="2:12" s="2" customFormat="1" outlineLevel="2">
      <c r="B26" s="11"/>
      <c r="C26" s="251" t="s">
        <v>274</v>
      </c>
      <c r="D26" s="10" t="s">
        <v>146</v>
      </c>
      <c r="E26" s="233"/>
      <c r="F26" s="362">
        <v>188</v>
      </c>
      <c r="G26" s="362">
        <v>170</v>
      </c>
      <c r="H26" s="362">
        <v>164</v>
      </c>
      <c r="I26" s="362">
        <v>145</v>
      </c>
      <c r="J26" s="215">
        <v>136</v>
      </c>
      <c r="K26" s="55"/>
      <c r="L26" s="15"/>
    </row>
    <row r="27" spans="2:12" s="2" customFormat="1" outlineLevel="2">
      <c r="B27" s="11"/>
      <c r="C27" s="251" t="s">
        <v>275</v>
      </c>
      <c r="D27" s="10" t="s">
        <v>146</v>
      </c>
      <c r="E27" s="233"/>
      <c r="F27" s="362">
        <v>118</v>
      </c>
      <c r="G27" s="362">
        <v>103</v>
      </c>
      <c r="H27" s="362">
        <v>162</v>
      </c>
      <c r="I27" s="362">
        <v>158</v>
      </c>
      <c r="J27" s="215">
        <v>148</v>
      </c>
      <c r="K27" s="55"/>
      <c r="L27" s="15"/>
    </row>
    <row r="28" spans="2:12" s="2" customFormat="1" ht="30.75">
      <c r="B28" s="11"/>
      <c r="C28" s="54" t="s">
        <v>281</v>
      </c>
      <c r="D28" s="10"/>
      <c r="E28" s="233"/>
      <c r="F28" s="362">
        <v>251</v>
      </c>
      <c r="G28" s="362">
        <v>255</v>
      </c>
      <c r="H28" s="362">
        <v>246</v>
      </c>
      <c r="I28" s="362">
        <v>235</v>
      </c>
      <c r="J28" s="263">
        <v>212</v>
      </c>
      <c r="K28" s="55"/>
      <c r="L28" s="15"/>
    </row>
    <row r="29" spans="2:12" s="2" customFormat="1" outlineLevel="2">
      <c r="B29" s="11"/>
      <c r="C29" s="251" t="s">
        <v>274</v>
      </c>
      <c r="D29" s="10" t="s">
        <v>146</v>
      </c>
      <c r="E29" s="233"/>
      <c r="F29" s="362">
        <v>93</v>
      </c>
      <c r="G29" s="362">
        <v>163</v>
      </c>
      <c r="H29" s="362">
        <v>162</v>
      </c>
      <c r="I29" s="362">
        <v>137</v>
      </c>
      <c r="J29" s="215">
        <v>134</v>
      </c>
      <c r="K29" s="55"/>
      <c r="L29" s="15"/>
    </row>
    <row r="30" spans="2:12" s="2" customFormat="1" outlineLevel="2">
      <c r="B30" s="11"/>
      <c r="C30" s="251" t="s">
        <v>275</v>
      </c>
      <c r="D30" s="10" t="s">
        <v>146</v>
      </c>
      <c r="E30" s="233"/>
      <c r="F30" s="362">
        <v>158</v>
      </c>
      <c r="G30" s="362">
        <v>92</v>
      </c>
      <c r="H30" s="362">
        <v>84</v>
      </c>
      <c r="I30" s="362">
        <v>98</v>
      </c>
      <c r="J30" s="215">
        <v>78</v>
      </c>
      <c r="K30" s="55"/>
      <c r="L30" s="15"/>
    </row>
    <row r="31" spans="2:12" s="2" customFormat="1" ht="45.75">
      <c r="B31" s="11"/>
      <c r="C31" s="54" t="s">
        <v>282</v>
      </c>
      <c r="D31" s="10" t="s">
        <v>117</v>
      </c>
      <c r="E31" s="233"/>
      <c r="F31" s="232">
        <v>0.87170000000000003</v>
      </c>
      <c r="G31" s="232">
        <v>0.91</v>
      </c>
      <c r="H31" s="232">
        <v>0.88</v>
      </c>
      <c r="I31" s="232">
        <v>0.89</v>
      </c>
      <c r="J31" s="259">
        <v>0.91</v>
      </c>
      <c r="K31" s="55" t="s">
        <v>283</v>
      </c>
      <c r="L31" s="15"/>
    </row>
    <row r="32" spans="2:12" s="2" customFormat="1">
      <c r="B32" s="11"/>
      <c r="C32" s="54" t="s">
        <v>284</v>
      </c>
      <c r="D32" s="10" t="s">
        <v>285</v>
      </c>
      <c r="E32" s="233"/>
      <c r="F32" s="211">
        <v>6096</v>
      </c>
      <c r="G32" s="211">
        <v>4740</v>
      </c>
      <c r="H32" s="578" t="s">
        <v>101</v>
      </c>
      <c r="I32" s="578" t="s">
        <v>101</v>
      </c>
      <c r="J32" s="579" t="s">
        <v>101</v>
      </c>
      <c r="K32" s="55"/>
      <c r="L32" s="15"/>
    </row>
    <row r="33" spans="2:12" s="2" customFormat="1" outlineLevel="1">
      <c r="B33" s="11"/>
      <c r="C33" s="251" t="s">
        <v>286</v>
      </c>
      <c r="D33" s="10" t="s">
        <v>285</v>
      </c>
      <c r="E33" s="233"/>
      <c r="F33" s="211">
        <v>2341</v>
      </c>
      <c r="G33" s="211">
        <v>1897</v>
      </c>
      <c r="H33" s="578" t="s">
        <v>101</v>
      </c>
      <c r="I33" s="578" t="s">
        <v>101</v>
      </c>
      <c r="J33" s="579" t="s">
        <v>101</v>
      </c>
      <c r="K33" s="55"/>
      <c r="L33" s="15"/>
    </row>
    <row r="34" spans="2:12" s="2" customFormat="1" outlineLevel="1">
      <c r="B34" s="11"/>
      <c r="C34" s="251" t="s">
        <v>287</v>
      </c>
      <c r="D34" s="10" t="s">
        <v>285</v>
      </c>
      <c r="E34" s="233"/>
      <c r="F34" s="20">
        <v>895</v>
      </c>
      <c r="G34" s="20">
        <v>662</v>
      </c>
      <c r="H34" s="578" t="s">
        <v>101</v>
      </c>
      <c r="I34" s="578" t="s">
        <v>101</v>
      </c>
      <c r="J34" s="579" t="s">
        <v>101</v>
      </c>
      <c r="K34" s="55"/>
      <c r="L34" s="15"/>
    </row>
    <row r="35" spans="2:12" s="2" customFormat="1" outlineLevel="1">
      <c r="B35" s="11"/>
      <c r="C35" s="251" t="s">
        <v>288</v>
      </c>
      <c r="D35" s="10" t="s">
        <v>285</v>
      </c>
      <c r="E35" s="233"/>
      <c r="F35" s="211">
        <v>2860</v>
      </c>
      <c r="G35" s="211">
        <v>2181</v>
      </c>
      <c r="H35" s="578" t="s">
        <v>101</v>
      </c>
      <c r="I35" s="578" t="s">
        <v>101</v>
      </c>
      <c r="J35" s="579" t="s">
        <v>101</v>
      </c>
      <c r="K35" s="55"/>
      <c r="L35" s="15"/>
    </row>
    <row r="36" spans="2:12" s="2" customFormat="1" ht="30.75">
      <c r="B36" s="11"/>
      <c r="C36" s="54" t="s">
        <v>289</v>
      </c>
      <c r="D36" s="10" t="s">
        <v>117</v>
      </c>
      <c r="E36" s="233"/>
      <c r="F36" s="232">
        <v>0.92200000000000004</v>
      </c>
      <c r="G36" s="232">
        <v>0.9</v>
      </c>
      <c r="H36" s="232">
        <v>0.9</v>
      </c>
      <c r="I36" s="232">
        <v>0.86</v>
      </c>
      <c r="J36" s="259">
        <v>0.91</v>
      </c>
      <c r="K36" s="55"/>
      <c r="L36" s="15"/>
    </row>
    <row r="37" spans="2:12" s="2" customFormat="1">
      <c r="B37" s="11"/>
      <c r="C37" s="54" t="s">
        <v>290</v>
      </c>
      <c r="D37" s="10" t="s">
        <v>146</v>
      </c>
      <c r="E37" s="233"/>
      <c r="F37" s="211">
        <v>38538</v>
      </c>
      <c r="G37" s="211">
        <v>35689</v>
      </c>
      <c r="H37" s="211">
        <v>38433</v>
      </c>
      <c r="I37" s="211">
        <v>28914</v>
      </c>
      <c r="J37" s="215">
        <v>20985</v>
      </c>
      <c r="K37" s="55"/>
      <c r="L37" s="15"/>
    </row>
    <row r="38" spans="2:12" s="2" customFormat="1">
      <c r="B38" s="11"/>
      <c r="C38" s="54" t="s">
        <v>291</v>
      </c>
      <c r="D38" s="10" t="s">
        <v>285</v>
      </c>
      <c r="E38" s="233"/>
      <c r="F38" s="211">
        <v>4.9000000000000004</v>
      </c>
      <c r="G38" s="246">
        <v>4</v>
      </c>
      <c r="H38" s="211">
        <v>4</v>
      </c>
      <c r="I38" s="211">
        <v>4</v>
      </c>
      <c r="J38" s="215">
        <v>3</v>
      </c>
      <c r="K38" s="55"/>
      <c r="L38" s="15"/>
    </row>
    <row r="39" spans="2:12" s="2" customFormat="1">
      <c r="B39" s="11"/>
      <c r="C39" s="54" t="s">
        <v>292</v>
      </c>
      <c r="D39" s="10" t="s">
        <v>293</v>
      </c>
      <c r="E39" s="233"/>
      <c r="F39" s="211">
        <v>308671</v>
      </c>
      <c r="G39" s="211">
        <v>285508</v>
      </c>
      <c r="H39" s="211">
        <v>170000</v>
      </c>
      <c r="I39" s="211">
        <v>56000</v>
      </c>
      <c r="J39" s="215" t="s">
        <v>294</v>
      </c>
      <c r="K39" s="55"/>
      <c r="L39" s="15"/>
    </row>
    <row r="40" spans="2:12" s="2" customFormat="1">
      <c r="B40" s="11"/>
      <c r="C40" s="54" t="s">
        <v>295</v>
      </c>
      <c r="D40" s="10" t="s">
        <v>296</v>
      </c>
      <c r="E40" s="233"/>
      <c r="F40" s="216">
        <v>8.8000000000000007</v>
      </c>
      <c r="G40" s="216">
        <v>8.6</v>
      </c>
      <c r="H40" s="216">
        <v>8.6</v>
      </c>
      <c r="I40" s="216">
        <v>8.4</v>
      </c>
      <c r="J40" s="260">
        <v>8.1999999999999993</v>
      </c>
      <c r="K40" s="55"/>
      <c r="L40" s="15"/>
    </row>
    <row r="41" spans="2:12" s="2" customFormat="1" ht="45.75">
      <c r="B41" s="11"/>
      <c r="C41" s="54" t="s">
        <v>297</v>
      </c>
      <c r="D41" s="10" t="s">
        <v>298</v>
      </c>
      <c r="E41" s="233"/>
      <c r="F41" s="211" t="s">
        <v>299</v>
      </c>
      <c r="G41" s="211" t="s">
        <v>299</v>
      </c>
      <c r="H41" s="211" t="s">
        <v>299</v>
      </c>
      <c r="I41" s="211" t="s">
        <v>299</v>
      </c>
      <c r="J41" s="215" t="s">
        <v>299</v>
      </c>
      <c r="K41" s="55" t="s">
        <v>300</v>
      </c>
      <c r="L41" s="15"/>
    </row>
    <row r="42" spans="2:12" s="2" customFormat="1">
      <c r="B42" s="11"/>
      <c r="C42" s="56" t="s">
        <v>301</v>
      </c>
      <c r="D42" s="57" t="s">
        <v>285</v>
      </c>
      <c r="E42" s="517"/>
      <c r="F42" s="515">
        <v>2015</v>
      </c>
      <c r="G42" s="515">
        <v>2024</v>
      </c>
      <c r="H42" s="515">
        <v>1544</v>
      </c>
      <c r="I42" s="515">
        <v>1120</v>
      </c>
      <c r="J42" s="516">
        <v>1164</v>
      </c>
      <c r="K42" s="58" t="s">
        <v>302</v>
      </c>
      <c r="L42" s="15"/>
    </row>
    <row r="43" spans="2:12" s="2" customFormat="1">
      <c r="B43" s="11"/>
      <c r="C43" s="46"/>
      <c r="D43" s="22"/>
      <c r="E43" s="22"/>
      <c r="F43" s="217"/>
      <c r="G43" s="217"/>
      <c r="H43" s="217"/>
      <c r="I43" s="217"/>
      <c r="J43" s="217"/>
      <c r="K43" s="23"/>
      <c r="L43" s="15"/>
    </row>
    <row r="44" spans="2:12" s="2" customFormat="1" ht="18.75">
      <c r="B44" s="11"/>
      <c r="C44" s="254" t="s">
        <v>303</v>
      </c>
      <c r="D44" s="59"/>
      <c r="E44" s="59"/>
      <c r="F44" s="218"/>
      <c r="G44" s="219" t="s">
        <v>0</v>
      </c>
      <c r="H44" s="219" t="s">
        <v>0</v>
      </c>
      <c r="I44" s="219" t="s">
        <v>0</v>
      </c>
      <c r="J44" s="220"/>
      <c r="K44" s="60"/>
      <c r="L44" s="15"/>
    </row>
    <row r="45" spans="2:12" s="2" customFormat="1">
      <c r="B45" s="11"/>
      <c r="C45" s="65" t="s">
        <v>304</v>
      </c>
      <c r="D45" s="66"/>
      <c r="E45" s="225"/>
      <c r="F45" s="222"/>
      <c r="G45" s="222"/>
      <c r="H45" s="222"/>
      <c r="I45" s="222"/>
      <c r="J45" s="222"/>
      <c r="K45" s="226"/>
      <c r="L45" s="15"/>
    </row>
    <row r="46" spans="2:12" s="2" customFormat="1">
      <c r="B46" s="11"/>
      <c r="C46" s="54" t="s">
        <v>305</v>
      </c>
      <c r="D46" s="10" t="s">
        <v>146</v>
      </c>
      <c r="E46" s="10" t="s">
        <v>22</v>
      </c>
      <c r="F46" s="574">
        <f>SUM(F47:F48)</f>
        <v>11544</v>
      </c>
      <c r="G46" s="213">
        <v>9846</v>
      </c>
      <c r="H46" s="213">
        <v>9192</v>
      </c>
      <c r="I46" s="213">
        <v>7939</v>
      </c>
      <c r="J46" s="214">
        <v>7373</v>
      </c>
      <c r="K46" s="55" t="s">
        <v>306</v>
      </c>
      <c r="L46" s="15"/>
    </row>
    <row r="47" spans="2:12" s="2" customFormat="1">
      <c r="B47" s="11"/>
      <c r="C47" s="54" t="s">
        <v>307</v>
      </c>
      <c r="D47" s="10" t="s">
        <v>146</v>
      </c>
      <c r="E47" s="10" t="s">
        <v>22</v>
      </c>
      <c r="F47" s="570">
        <v>8272</v>
      </c>
      <c r="G47" s="211">
        <v>6997</v>
      </c>
      <c r="H47" s="211">
        <v>6610</v>
      </c>
      <c r="I47" s="211">
        <v>5649</v>
      </c>
      <c r="J47" s="215">
        <v>5246</v>
      </c>
      <c r="K47" s="55" t="s">
        <v>306</v>
      </c>
      <c r="L47" s="15"/>
    </row>
    <row r="48" spans="2:12" s="2" customFormat="1">
      <c r="B48" s="11"/>
      <c r="C48" s="54" t="s">
        <v>308</v>
      </c>
      <c r="D48" s="10" t="s">
        <v>146</v>
      </c>
      <c r="E48" s="10" t="s">
        <v>22</v>
      </c>
      <c r="F48" s="570">
        <v>3272</v>
      </c>
      <c r="G48" s="211">
        <v>2849</v>
      </c>
      <c r="H48" s="211">
        <v>2582</v>
      </c>
      <c r="I48" s="211">
        <v>2290</v>
      </c>
      <c r="J48" s="215">
        <v>2127</v>
      </c>
      <c r="K48" s="55" t="s">
        <v>306</v>
      </c>
      <c r="L48" s="15"/>
    </row>
    <row r="49" spans="2:12" s="2" customFormat="1">
      <c r="B49" s="11"/>
      <c r="C49" s="54" t="s">
        <v>309</v>
      </c>
      <c r="D49" s="10" t="s">
        <v>146</v>
      </c>
      <c r="E49" s="10" t="s">
        <v>22</v>
      </c>
      <c r="F49" s="570">
        <v>10299</v>
      </c>
      <c r="G49" s="211">
        <v>9108</v>
      </c>
      <c r="H49" s="211">
        <v>8553</v>
      </c>
      <c r="I49" s="211">
        <v>7345</v>
      </c>
      <c r="J49" s="215">
        <v>6797</v>
      </c>
      <c r="K49" s="55"/>
      <c r="L49" s="15"/>
    </row>
    <row r="50" spans="2:12" s="2" customFormat="1">
      <c r="B50" s="11"/>
      <c r="C50" s="54" t="s">
        <v>310</v>
      </c>
      <c r="D50" s="10" t="s">
        <v>146</v>
      </c>
      <c r="E50" s="10" t="s">
        <v>22</v>
      </c>
      <c r="F50" s="570">
        <v>724</v>
      </c>
      <c r="G50" s="211">
        <v>738</v>
      </c>
      <c r="H50" s="211">
        <v>639</v>
      </c>
      <c r="I50" s="211">
        <v>594</v>
      </c>
      <c r="J50" s="215">
        <v>576</v>
      </c>
      <c r="K50" s="55"/>
      <c r="L50" s="15"/>
    </row>
    <row r="51" spans="2:12" s="2" customFormat="1">
      <c r="B51" s="11"/>
      <c r="C51" s="54" t="s">
        <v>311</v>
      </c>
      <c r="D51" s="10" t="s">
        <v>146</v>
      </c>
      <c r="E51" s="10" t="s">
        <v>22</v>
      </c>
      <c r="F51" s="570">
        <v>10895</v>
      </c>
      <c r="G51" s="211">
        <v>9713</v>
      </c>
      <c r="H51" s="211">
        <v>9076</v>
      </c>
      <c r="I51" s="211">
        <v>7939</v>
      </c>
      <c r="J51" s="215">
        <v>7257</v>
      </c>
      <c r="K51" s="55"/>
      <c r="L51" s="15"/>
    </row>
    <row r="52" spans="2:12" s="2" customFormat="1">
      <c r="B52" s="11"/>
      <c r="C52" s="54" t="s">
        <v>312</v>
      </c>
      <c r="D52" s="10" t="s">
        <v>146</v>
      </c>
      <c r="E52" s="10" t="s">
        <v>22</v>
      </c>
      <c r="F52" s="570">
        <v>128</v>
      </c>
      <c r="G52" s="211">
        <v>133</v>
      </c>
      <c r="H52" s="211">
        <v>116</v>
      </c>
      <c r="I52" s="211">
        <v>106</v>
      </c>
      <c r="J52" s="215">
        <v>116</v>
      </c>
      <c r="K52" s="55"/>
      <c r="L52" s="15"/>
    </row>
    <row r="53" spans="2:12" s="2" customFormat="1">
      <c r="B53" s="11"/>
      <c r="C53" s="54" t="s">
        <v>313</v>
      </c>
      <c r="D53" s="10" t="s">
        <v>146</v>
      </c>
      <c r="E53" s="10"/>
      <c r="F53" s="570">
        <v>343.5</v>
      </c>
      <c r="G53" s="211">
        <v>348</v>
      </c>
      <c r="H53" s="211">
        <v>306</v>
      </c>
      <c r="I53" s="211">
        <v>263</v>
      </c>
      <c r="J53" s="215">
        <v>181</v>
      </c>
      <c r="K53" s="55"/>
      <c r="L53" s="15"/>
    </row>
    <row r="54" spans="2:12" s="2" customFormat="1" ht="15" customHeight="1">
      <c r="B54" s="11"/>
      <c r="C54" s="54" t="s">
        <v>314</v>
      </c>
      <c r="D54" s="10" t="s">
        <v>315</v>
      </c>
      <c r="E54" s="10"/>
      <c r="F54" s="570">
        <v>538</v>
      </c>
      <c r="G54" s="578" t="s">
        <v>101</v>
      </c>
      <c r="H54" s="578" t="s">
        <v>101</v>
      </c>
      <c r="I54" s="578" t="s">
        <v>101</v>
      </c>
      <c r="J54" s="579" t="s">
        <v>101</v>
      </c>
      <c r="K54" s="55"/>
      <c r="L54" s="15"/>
    </row>
    <row r="55" spans="2:12" s="2" customFormat="1">
      <c r="B55" s="11"/>
      <c r="C55" s="54" t="s">
        <v>316</v>
      </c>
      <c r="D55" s="10" t="s">
        <v>146</v>
      </c>
      <c r="E55" s="10"/>
      <c r="F55" s="614">
        <v>57</v>
      </c>
      <c r="G55" s="211">
        <v>55</v>
      </c>
      <c r="H55" s="211">
        <v>52</v>
      </c>
      <c r="I55" s="211">
        <v>49</v>
      </c>
      <c r="J55" s="215">
        <v>48</v>
      </c>
      <c r="K55" s="55"/>
      <c r="L55" s="15"/>
    </row>
    <row r="56" spans="2:12" s="2" customFormat="1">
      <c r="B56" s="11"/>
      <c r="C56" s="54" t="s">
        <v>317</v>
      </c>
      <c r="D56" s="10" t="s">
        <v>285</v>
      </c>
      <c r="E56" s="10" t="s">
        <v>22</v>
      </c>
      <c r="F56" s="614">
        <v>668</v>
      </c>
      <c r="G56" s="211">
        <v>180</v>
      </c>
      <c r="H56" s="211">
        <v>149</v>
      </c>
      <c r="I56" s="211">
        <v>196</v>
      </c>
      <c r="J56" s="215">
        <v>208</v>
      </c>
      <c r="K56" s="55"/>
      <c r="L56" s="15"/>
    </row>
    <row r="57" spans="2:12" s="2" customFormat="1" ht="54" customHeight="1">
      <c r="B57" s="612"/>
      <c r="C57" s="77" t="s">
        <v>318</v>
      </c>
      <c r="D57" s="78" t="s">
        <v>146</v>
      </c>
      <c r="E57" s="78" t="s">
        <v>22</v>
      </c>
      <c r="F57" s="615">
        <v>10524</v>
      </c>
      <c r="G57" s="240">
        <v>9111</v>
      </c>
      <c r="H57" s="240">
        <v>8502</v>
      </c>
      <c r="I57" s="240">
        <v>7388</v>
      </c>
      <c r="J57" s="268" t="s">
        <v>294</v>
      </c>
      <c r="K57" s="250" t="s">
        <v>319</v>
      </c>
      <c r="L57" s="15"/>
    </row>
    <row r="58" spans="2:12" s="2" customFormat="1">
      <c r="B58" s="11"/>
      <c r="C58" s="65" t="s">
        <v>320</v>
      </c>
      <c r="D58" s="66"/>
      <c r="E58" s="229"/>
      <c r="F58" s="228"/>
      <c r="G58" s="228"/>
      <c r="H58" s="228"/>
      <c r="I58" s="228"/>
      <c r="J58" s="228"/>
      <c r="K58" s="226"/>
      <c r="L58" s="15"/>
    </row>
    <row r="59" spans="2:12" s="2" customFormat="1">
      <c r="B59" s="11"/>
      <c r="C59" s="54" t="s">
        <v>321</v>
      </c>
      <c r="D59" s="10" t="s">
        <v>322</v>
      </c>
      <c r="E59" s="233"/>
      <c r="F59" s="224">
        <v>0.71699999999999997</v>
      </c>
      <c r="G59" s="224">
        <v>0.71</v>
      </c>
      <c r="H59" s="224">
        <v>0.72</v>
      </c>
      <c r="I59" s="224">
        <v>0.71</v>
      </c>
      <c r="J59" s="231">
        <v>0.71</v>
      </c>
      <c r="K59" s="55" t="s">
        <v>306</v>
      </c>
      <c r="L59" s="15"/>
    </row>
    <row r="60" spans="2:12" s="2" customFormat="1">
      <c r="B60" s="11"/>
      <c r="C60" s="54" t="s">
        <v>323</v>
      </c>
      <c r="D60" s="10" t="s">
        <v>322</v>
      </c>
      <c r="E60" s="233"/>
      <c r="F60" s="224">
        <v>0.28299999999999997</v>
      </c>
      <c r="G60" s="224">
        <v>0.28999999999999998</v>
      </c>
      <c r="H60" s="224">
        <v>0.28000000000000003</v>
      </c>
      <c r="I60" s="224">
        <v>0.28999999999999998</v>
      </c>
      <c r="J60" s="231">
        <v>0.28999999999999998</v>
      </c>
      <c r="K60" s="55" t="s">
        <v>306</v>
      </c>
      <c r="L60" s="15"/>
    </row>
    <row r="61" spans="2:12" s="2" customFormat="1">
      <c r="B61" s="11"/>
      <c r="C61" s="54" t="s">
        <v>324</v>
      </c>
      <c r="D61" s="10" t="s">
        <v>322</v>
      </c>
      <c r="E61" s="233"/>
      <c r="F61" s="224">
        <v>0.73819999999999997</v>
      </c>
      <c r="G61" s="224">
        <v>0.77</v>
      </c>
      <c r="H61" s="224">
        <v>0.78</v>
      </c>
      <c r="I61" s="224">
        <v>0.81</v>
      </c>
      <c r="J61" s="259">
        <v>0.8</v>
      </c>
      <c r="K61" s="55"/>
      <c r="L61" s="15"/>
    </row>
    <row r="62" spans="2:12" s="2" customFormat="1">
      <c r="B62" s="11"/>
      <c r="C62" s="54" t="s">
        <v>325</v>
      </c>
      <c r="D62" s="10" t="s">
        <v>322</v>
      </c>
      <c r="E62" s="233"/>
      <c r="F62" s="224">
        <v>0.26150000000000001</v>
      </c>
      <c r="G62" s="224">
        <v>0.23</v>
      </c>
      <c r="H62" s="224">
        <v>0.22</v>
      </c>
      <c r="I62" s="224">
        <v>0.19</v>
      </c>
      <c r="J62" s="259">
        <v>0.2</v>
      </c>
      <c r="K62" s="55"/>
      <c r="L62" s="15"/>
    </row>
    <row r="63" spans="2:12" s="2" customFormat="1">
      <c r="B63" s="11"/>
      <c r="C63" s="54" t="s">
        <v>326</v>
      </c>
      <c r="D63" s="10" t="s">
        <v>322</v>
      </c>
      <c r="E63" s="233"/>
      <c r="F63" s="224">
        <v>0.56140000000000001</v>
      </c>
      <c r="G63" s="224">
        <v>0.55000000000000004</v>
      </c>
      <c r="H63" s="224">
        <v>0.57999999999999996</v>
      </c>
      <c r="I63" s="224">
        <v>0.61</v>
      </c>
      <c r="J63" s="261">
        <v>0.56000000000000005</v>
      </c>
      <c r="K63" s="55"/>
      <c r="L63" s="15"/>
    </row>
    <row r="64" spans="2:12" s="2" customFormat="1">
      <c r="B64" s="11"/>
      <c r="C64" s="54" t="s">
        <v>327</v>
      </c>
      <c r="D64" s="10" t="s">
        <v>322</v>
      </c>
      <c r="E64" s="233"/>
      <c r="F64" s="232">
        <v>0.43859999999999999</v>
      </c>
      <c r="G64" s="232">
        <v>0.46</v>
      </c>
      <c r="H64" s="232">
        <v>0.42</v>
      </c>
      <c r="I64" s="232">
        <v>0.39</v>
      </c>
      <c r="J64" s="261">
        <v>0.44</v>
      </c>
      <c r="K64" s="55"/>
      <c r="L64" s="15"/>
    </row>
    <row r="65" spans="2:12" s="2" customFormat="1" ht="63" customHeight="1">
      <c r="B65" s="11"/>
      <c r="C65" s="54" t="s">
        <v>328</v>
      </c>
      <c r="D65" s="10" t="s">
        <v>322</v>
      </c>
      <c r="E65" s="233"/>
      <c r="F65" s="224">
        <v>0.59770000000000001</v>
      </c>
      <c r="G65" s="224">
        <v>0.64</v>
      </c>
      <c r="H65" s="224">
        <v>0.66</v>
      </c>
      <c r="I65" s="224">
        <v>0.65</v>
      </c>
      <c r="J65" s="261">
        <v>0.67</v>
      </c>
      <c r="K65" s="55" t="s">
        <v>329</v>
      </c>
      <c r="L65" s="15"/>
    </row>
    <row r="66" spans="2:12" s="2" customFormat="1" ht="30.75">
      <c r="B66" s="11"/>
      <c r="C66" s="54" t="s">
        <v>330</v>
      </c>
      <c r="D66" s="10" t="s">
        <v>322</v>
      </c>
      <c r="E66" s="233"/>
      <c r="F66" s="232">
        <v>0.40229999999999999</v>
      </c>
      <c r="G66" s="232">
        <v>0.36</v>
      </c>
      <c r="H66" s="232">
        <v>0.34</v>
      </c>
      <c r="I66" s="232">
        <v>0.35</v>
      </c>
      <c r="J66" s="261">
        <v>0.33</v>
      </c>
      <c r="K66" s="55"/>
      <c r="L66" s="15"/>
    </row>
    <row r="67" spans="2:12" s="2" customFormat="1">
      <c r="B67" s="11"/>
      <c r="C67" s="54" t="s">
        <v>331</v>
      </c>
      <c r="D67" s="10" t="s">
        <v>322</v>
      </c>
      <c r="E67" s="233"/>
      <c r="F67" s="224">
        <v>0.66949999999999998</v>
      </c>
      <c r="G67" s="224">
        <v>0.66</v>
      </c>
      <c r="H67" s="224">
        <v>0.68</v>
      </c>
      <c r="I67" s="224">
        <v>0.66</v>
      </c>
      <c r="J67" s="261">
        <v>0.69</v>
      </c>
      <c r="K67" s="55"/>
      <c r="L67" s="15"/>
    </row>
    <row r="68" spans="2:12" s="2" customFormat="1">
      <c r="B68" s="11"/>
      <c r="C68" s="54" t="s">
        <v>332</v>
      </c>
      <c r="D68" s="10" t="s">
        <v>322</v>
      </c>
      <c r="E68" s="233"/>
      <c r="F68" s="232">
        <v>0.33050000000000002</v>
      </c>
      <c r="G68" s="232">
        <v>0.34</v>
      </c>
      <c r="H68" s="232">
        <v>0.32</v>
      </c>
      <c r="I68" s="232">
        <v>0.34</v>
      </c>
      <c r="J68" s="261">
        <v>0.31</v>
      </c>
      <c r="K68" s="55"/>
      <c r="L68" s="15"/>
    </row>
    <row r="69" spans="2:12" s="2" customFormat="1">
      <c r="B69" s="11"/>
      <c r="C69" s="54" t="s">
        <v>333</v>
      </c>
      <c r="D69" s="10" t="s">
        <v>322</v>
      </c>
      <c r="E69" s="233"/>
      <c r="F69" s="232">
        <v>0.71889999999999998</v>
      </c>
      <c r="G69" s="232">
        <v>0.72</v>
      </c>
      <c r="H69" s="232">
        <v>0.73</v>
      </c>
      <c r="I69" s="232">
        <v>0.72</v>
      </c>
      <c r="J69" s="261">
        <v>0.71</v>
      </c>
      <c r="K69" s="55"/>
      <c r="L69" s="15"/>
    </row>
    <row r="70" spans="2:12" s="2" customFormat="1">
      <c r="B70" s="11"/>
      <c r="C70" s="77" t="s">
        <v>334</v>
      </c>
      <c r="D70" s="78" t="s">
        <v>117</v>
      </c>
      <c r="E70" s="269"/>
      <c r="F70" s="616">
        <v>0.28110000000000002</v>
      </c>
      <c r="G70" s="270">
        <v>0.28000000000000003</v>
      </c>
      <c r="H70" s="270">
        <v>0.27</v>
      </c>
      <c r="I70" s="270">
        <v>0.28000000000000003</v>
      </c>
      <c r="J70" s="271">
        <v>0.28999999999999998</v>
      </c>
      <c r="K70" s="55"/>
      <c r="L70" s="15"/>
    </row>
    <row r="71" spans="2:12" s="2" customFormat="1">
      <c r="B71" s="11"/>
      <c r="C71" s="65" t="s">
        <v>335</v>
      </c>
      <c r="D71" s="66"/>
      <c r="E71" s="229"/>
      <c r="F71" s="228"/>
      <c r="G71" s="228"/>
      <c r="H71" s="228"/>
      <c r="I71" s="228"/>
      <c r="J71" s="228"/>
      <c r="K71" s="226"/>
      <c r="L71" s="15"/>
    </row>
    <row r="72" spans="2:12" s="2" customFormat="1">
      <c r="B72" s="11"/>
      <c r="C72" s="54" t="s">
        <v>336</v>
      </c>
      <c r="D72" s="10" t="s">
        <v>322</v>
      </c>
      <c r="E72" s="233"/>
      <c r="F72" s="224">
        <v>8.5999999999999993E-2</v>
      </c>
      <c r="G72" s="224">
        <v>0.08</v>
      </c>
      <c r="H72" s="224">
        <v>7.0000000000000007E-2</v>
      </c>
      <c r="I72" s="224">
        <v>7.0000000000000007E-2</v>
      </c>
      <c r="J72" s="259">
        <v>7.0000000000000007E-2</v>
      </c>
      <c r="K72" s="55"/>
      <c r="L72" s="15"/>
    </row>
    <row r="73" spans="2:12" s="2" customFormat="1" ht="30.75">
      <c r="B73" s="11"/>
      <c r="C73" s="54" t="s">
        <v>337</v>
      </c>
      <c r="D73" s="10" t="s">
        <v>322</v>
      </c>
      <c r="E73" s="233"/>
      <c r="F73" s="224">
        <v>3.0599999999999999E-2</v>
      </c>
      <c r="G73" s="224">
        <v>0.03</v>
      </c>
      <c r="H73" s="224">
        <v>0.02</v>
      </c>
      <c r="I73" s="224">
        <v>0.02</v>
      </c>
      <c r="J73" s="259">
        <v>0.02</v>
      </c>
      <c r="K73" s="55"/>
      <c r="L73" s="15"/>
    </row>
    <row r="74" spans="2:12" s="2" customFormat="1">
      <c r="B74" s="11"/>
      <c r="C74" s="54" t="s">
        <v>338</v>
      </c>
      <c r="D74" s="10" t="s">
        <v>322</v>
      </c>
      <c r="E74" s="233"/>
      <c r="F74" s="224">
        <v>2.1999999999999999E-2</v>
      </c>
      <c r="G74" s="224">
        <v>0.02</v>
      </c>
      <c r="H74" s="224">
        <v>0.02</v>
      </c>
      <c r="I74" s="224">
        <v>0.02</v>
      </c>
      <c r="J74" s="259">
        <v>0.01</v>
      </c>
      <c r="K74" s="55"/>
      <c r="L74" s="15"/>
    </row>
    <row r="75" spans="2:12" s="2" customFormat="1">
      <c r="B75" s="11"/>
      <c r="C75" s="54" t="s">
        <v>339</v>
      </c>
      <c r="D75" s="10" t="s">
        <v>322</v>
      </c>
      <c r="E75" s="233"/>
      <c r="F75" s="617">
        <v>4.7999999999999996E-3</v>
      </c>
      <c r="G75" s="224">
        <v>0.01</v>
      </c>
      <c r="H75" s="224">
        <v>0</v>
      </c>
      <c r="I75" s="224">
        <v>0</v>
      </c>
      <c r="J75" s="259">
        <v>0</v>
      </c>
      <c r="K75" s="55"/>
      <c r="L75" s="15"/>
    </row>
    <row r="76" spans="2:12" s="2" customFormat="1" ht="30.75">
      <c r="B76" s="11"/>
      <c r="C76" s="54" t="s">
        <v>340</v>
      </c>
      <c r="D76" s="10" t="s">
        <v>117</v>
      </c>
      <c r="E76" s="233"/>
      <c r="F76" s="224">
        <v>0.72799999999999998</v>
      </c>
      <c r="G76" s="224">
        <v>0.75</v>
      </c>
      <c r="H76" s="224">
        <v>0.77</v>
      </c>
      <c r="I76" s="224">
        <v>0.83</v>
      </c>
      <c r="J76" s="259">
        <v>0.85</v>
      </c>
      <c r="K76" s="55"/>
      <c r="L76" s="15"/>
    </row>
    <row r="77" spans="2:12" s="2" customFormat="1">
      <c r="B77" s="11"/>
      <c r="C77" s="56" t="s">
        <v>341</v>
      </c>
      <c r="D77" s="57" t="s">
        <v>117</v>
      </c>
      <c r="E77" s="517"/>
      <c r="F77" s="227">
        <v>0.129</v>
      </c>
      <c r="G77" s="227">
        <v>0.12</v>
      </c>
      <c r="H77" s="227">
        <v>0.12</v>
      </c>
      <c r="I77" s="227">
        <v>0.06</v>
      </c>
      <c r="J77" s="262">
        <v>0.05</v>
      </c>
      <c r="K77" s="58"/>
      <c r="L77" s="15"/>
    </row>
    <row r="78" spans="2:12" s="2" customFormat="1">
      <c r="B78" s="11"/>
      <c r="C78" s="12"/>
      <c r="D78" s="10"/>
      <c r="E78" s="10"/>
      <c r="F78" s="279"/>
      <c r="G78" s="232"/>
      <c r="H78" s="232"/>
      <c r="I78" s="232"/>
      <c r="J78" s="279"/>
      <c r="K78" s="12"/>
      <c r="L78" s="15"/>
    </row>
    <row r="79" spans="2:12" s="2" customFormat="1">
      <c r="B79" s="11"/>
      <c r="C79" s="46"/>
      <c r="D79" s="22"/>
      <c r="E79" s="22"/>
      <c r="F79" s="217"/>
      <c r="G79" s="217"/>
      <c r="H79" s="217"/>
      <c r="I79" s="217"/>
      <c r="J79" s="217"/>
      <c r="K79" s="23"/>
      <c r="L79" s="15"/>
    </row>
    <row r="80" spans="2:12" s="2" customFormat="1" ht="18.75">
      <c r="B80" s="11"/>
      <c r="C80" s="254" t="s">
        <v>342</v>
      </c>
      <c r="D80" s="59"/>
      <c r="E80" s="59"/>
      <c r="F80" s="218"/>
      <c r="G80" s="219" t="s">
        <v>0</v>
      </c>
      <c r="H80" s="219" t="s">
        <v>0</v>
      </c>
      <c r="I80" s="219" t="s">
        <v>0</v>
      </c>
      <c r="J80" s="219"/>
      <c r="K80" s="61"/>
      <c r="L80" s="15"/>
    </row>
    <row r="81" spans="2:12" s="2" customFormat="1">
      <c r="B81" s="11"/>
      <c r="C81" s="65" t="s">
        <v>343</v>
      </c>
      <c r="D81" s="66"/>
      <c r="E81" s="66"/>
      <c r="F81" s="241"/>
      <c r="G81" s="241"/>
      <c r="H81" s="241"/>
      <c r="I81" s="241"/>
      <c r="J81" s="241"/>
      <c r="K81" s="67"/>
      <c r="L81" s="15"/>
    </row>
    <row r="82" spans="2:12" s="2" customFormat="1">
      <c r="B82" s="11"/>
      <c r="C82" s="54" t="s">
        <v>344</v>
      </c>
      <c r="D82" s="10" t="s">
        <v>146</v>
      </c>
      <c r="E82" s="10" t="s">
        <v>345</v>
      </c>
      <c r="F82" s="570">
        <v>0</v>
      </c>
      <c r="G82" s="211">
        <v>0</v>
      </c>
      <c r="H82" s="211">
        <v>0</v>
      </c>
      <c r="I82" s="211">
        <v>0</v>
      </c>
      <c r="J82" s="211">
        <v>0</v>
      </c>
      <c r="K82" s="63"/>
      <c r="L82" s="15"/>
    </row>
    <row r="83" spans="2:12" s="2" customFormat="1">
      <c r="B83" s="11"/>
      <c r="C83" s="62" t="s">
        <v>346</v>
      </c>
      <c r="D83" s="10" t="s">
        <v>146</v>
      </c>
      <c r="E83" s="10" t="s">
        <v>22</v>
      </c>
      <c r="F83" s="570">
        <v>23</v>
      </c>
      <c r="G83" s="211">
        <v>17</v>
      </c>
      <c r="H83" s="211">
        <v>14</v>
      </c>
      <c r="I83" s="211">
        <v>16</v>
      </c>
      <c r="J83" s="211">
        <v>19</v>
      </c>
      <c r="K83" s="63"/>
      <c r="L83" s="15"/>
    </row>
    <row r="84" spans="2:12" s="2" customFormat="1">
      <c r="B84" s="11"/>
      <c r="C84" s="54" t="s">
        <v>347</v>
      </c>
      <c r="D84" s="10" t="s">
        <v>146</v>
      </c>
      <c r="E84" s="233" t="s">
        <v>345</v>
      </c>
      <c r="F84" s="212">
        <v>0.11</v>
      </c>
      <c r="G84" s="212">
        <f>G83/18510480*100000</f>
        <v>9.1839865848967722E-2</v>
      </c>
      <c r="H84" s="212">
        <v>0.08</v>
      </c>
      <c r="I84" s="212">
        <v>0.11</v>
      </c>
      <c r="J84" s="212">
        <v>0.14000000000000001</v>
      </c>
      <c r="K84" s="63"/>
      <c r="L84" s="15"/>
    </row>
    <row r="85" spans="2:12" s="2" customFormat="1" ht="84" customHeight="1">
      <c r="B85" s="11"/>
      <c r="C85" s="62" t="s">
        <v>348</v>
      </c>
      <c r="D85" s="10" t="s">
        <v>146</v>
      </c>
      <c r="E85" s="233" t="s">
        <v>349</v>
      </c>
      <c r="F85" s="211">
        <v>20</v>
      </c>
      <c r="G85" s="211">
        <v>17</v>
      </c>
      <c r="H85" s="211">
        <v>10</v>
      </c>
      <c r="I85" s="211">
        <v>12</v>
      </c>
      <c r="J85" s="211">
        <v>21</v>
      </c>
      <c r="K85" s="63" t="s">
        <v>350</v>
      </c>
      <c r="L85" s="15"/>
    </row>
    <row r="86" spans="2:12" s="2" customFormat="1">
      <c r="B86" s="11"/>
      <c r="C86" s="62" t="s">
        <v>351</v>
      </c>
      <c r="D86" s="10" t="s">
        <v>352</v>
      </c>
      <c r="E86" s="233" t="s">
        <v>22</v>
      </c>
      <c r="F86" s="211" t="s">
        <v>353</v>
      </c>
      <c r="G86" s="211" t="s">
        <v>353</v>
      </c>
      <c r="H86" s="211" t="s">
        <v>353</v>
      </c>
      <c r="I86" s="211" t="s">
        <v>353</v>
      </c>
      <c r="J86" s="211" t="s">
        <v>353</v>
      </c>
      <c r="K86" s="63"/>
      <c r="L86" s="15"/>
    </row>
    <row r="87" spans="2:12" s="2" customFormat="1">
      <c r="B87" s="11"/>
      <c r="C87" s="68" t="s">
        <v>354</v>
      </c>
      <c r="D87" s="69"/>
      <c r="E87" s="69"/>
      <c r="F87" s="221"/>
      <c r="G87" s="221"/>
      <c r="H87" s="221"/>
      <c r="I87" s="221"/>
      <c r="J87" s="221"/>
      <c r="K87" s="70"/>
      <c r="L87" s="15"/>
    </row>
    <row r="88" spans="2:12" s="2" customFormat="1">
      <c r="B88" s="11"/>
      <c r="C88" s="54" t="s">
        <v>355</v>
      </c>
      <c r="D88" s="10" t="s">
        <v>146</v>
      </c>
      <c r="E88" s="10" t="s">
        <v>345</v>
      </c>
      <c r="F88" s="570">
        <v>0</v>
      </c>
      <c r="G88" s="211">
        <v>1</v>
      </c>
      <c r="H88" s="211">
        <v>0</v>
      </c>
      <c r="I88" s="211">
        <v>0</v>
      </c>
      <c r="J88" s="211">
        <v>0</v>
      </c>
      <c r="K88" s="63"/>
      <c r="L88" s="15"/>
    </row>
    <row r="89" spans="2:12" s="2" customFormat="1">
      <c r="B89" s="11"/>
      <c r="C89" s="62" t="s">
        <v>356</v>
      </c>
      <c r="D89" s="10" t="s">
        <v>146</v>
      </c>
      <c r="E89" s="10" t="s">
        <v>22</v>
      </c>
      <c r="F89" s="570">
        <v>19</v>
      </c>
      <c r="G89" s="211">
        <v>28</v>
      </c>
      <c r="H89" s="211">
        <v>30</v>
      </c>
      <c r="I89" s="211">
        <v>31</v>
      </c>
      <c r="J89" s="211">
        <v>30</v>
      </c>
      <c r="K89" s="63"/>
      <c r="L89" s="15"/>
    </row>
    <row r="90" spans="2:12" s="2" customFormat="1">
      <c r="B90" s="11"/>
      <c r="C90" s="54" t="s">
        <v>357</v>
      </c>
      <c r="D90" s="10" t="s">
        <v>146</v>
      </c>
      <c r="E90" s="10" t="s">
        <v>345</v>
      </c>
      <c r="F90" s="572">
        <v>0.06</v>
      </c>
      <c r="G90" s="212">
        <f>G89/7997925*100000</f>
        <v>0.35009080480249566</v>
      </c>
      <c r="H90" s="212">
        <v>0.72</v>
      </c>
      <c r="I90" s="212">
        <v>1.1499999999999999</v>
      </c>
      <c r="J90" s="212">
        <v>1.07</v>
      </c>
      <c r="K90" s="63"/>
      <c r="L90" s="15"/>
    </row>
    <row r="91" spans="2:12" s="2" customFormat="1" ht="84.75" customHeight="1">
      <c r="B91" s="11"/>
      <c r="C91" s="54" t="s">
        <v>358</v>
      </c>
      <c r="D91" s="10" t="s">
        <v>146</v>
      </c>
      <c r="E91" s="10" t="s">
        <v>349</v>
      </c>
      <c r="F91" s="570">
        <v>10</v>
      </c>
      <c r="G91" s="211">
        <v>14</v>
      </c>
      <c r="H91" s="211">
        <v>14</v>
      </c>
      <c r="I91" s="211">
        <v>14</v>
      </c>
      <c r="J91" s="211">
        <v>20</v>
      </c>
      <c r="K91" s="63" t="s">
        <v>350</v>
      </c>
      <c r="L91" s="15"/>
    </row>
    <row r="92" spans="2:12" s="3" customFormat="1" ht="45.75">
      <c r="B92" s="206"/>
      <c r="C92" s="247" t="s">
        <v>351</v>
      </c>
      <c r="D92" s="248" t="s">
        <v>352</v>
      </c>
      <c r="E92" s="248"/>
      <c r="F92" s="618" t="s">
        <v>359</v>
      </c>
      <c r="G92" s="249" t="s">
        <v>360</v>
      </c>
      <c r="H92" s="249" t="s">
        <v>353</v>
      </c>
      <c r="I92" s="249" t="s">
        <v>359</v>
      </c>
      <c r="J92" s="249" t="s">
        <v>353</v>
      </c>
      <c r="K92" s="64"/>
      <c r="L92" s="178"/>
    </row>
    <row r="93" spans="2:12" s="2" customFormat="1">
      <c r="B93" s="11"/>
      <c r="C93" s="46"/>
      <c r="D93" s="22"/>
      <c r="E93" s="22"/>
      <c r="F93" s="217"/>
      <c r="G93" s="217"/>
      <c r="H93" s="217"/>
      <c r="I93" s="217"/>
      <c r="J93" s="217"/>
      <c r="K93" s="23"/>
      <c r="L93" s="15"/>
    </row>
    <row r="94" spans="2:12" s="2" customFormat="1" ht="18.75">
      <c r="B94" s="11"/>
      <c r="C94" s="254" t="s">
        <v>361</v>
      </c>
      <c r="D94" s="59"/>
      <c r="E94" s="59"/>
      <c r="F94" s="218"/>
      <c r="G94" s="219" t="s">
        <v>0</v>
      </c>
      <c r="H94" s="219" t="s">
        <v>0</v>
      </c>
      <c r="I94" s="219" t="s">
        <v>0</v>
      </c>
      <c r="J94" s="219"/>
      <c r="K94" s="61"/>
      <c r="L94" s="15"/>
    </row>
    <row r="95" spans="2:12" s="2" customFormat="1">
      <c r="B95" s="11"/>
      <c r="C95" s="65" t="s">
        <v>362</v>
      </c>
      <c r="D95" s="66"/>
      <c r="E95" s="66"/>
      <c r="F95" s="405"/>
      <c r="G95" s="405"/>
      <c r="H95" s="405"/>
      <c r="I95" s="405"/>
      <c r="J95" s="405"/>
      <c r="K95" s="67"/>
      <c r="L95" s="15"/>
    </row>
    <row r="96" spans="2:12" s="2" customFormat="1">
      <c r="B96" s="11"/>
      <c r="C96" s="54" t="s">
        <v>363</v>
      </c>
      <c r="D96" s="10" t="s">
        <v>364</v>
      </c>
      <c r="E96" s="10"/>
      <c r="F96" s="619">
        <v>15264</v>
      </c>
      <c r="G96" s="213">
        <v>15400</v>
      </c>
      <c r="H96" s="213">
        <v>9500</v>
      </c>
      <c r="I96" s="213">
        <v>1200</v>
      </c>
      <c r="J96" s="214" t="s">
        <v>294</v>
      </c>
      <c r="K96" s="55"/>
      <c r="L96" s="15"/>
    </row>
    <row r="97" spans="2:12" s="2" customFormat="1">
      <c r="B97" s="11"/>
      <c r="C97" s="54" t="s">
        <v>365</v>
      </c>
      <c r="D97" s="10" t="s">
        <v>146</v>
      </c>
      <c r="E97" s="10"/>
      <c r="F97" s="614">
        <v>192</v>
      </c>
      <c r="G97" s="211">
        <v>199</v>
      </c>
      <c r="H97" s="246">
        <v>170</v>
      </c>
      <c r="I97" s="211">
        <v>263</v>
      </c>
      <c r="J97" s="215">
        <v>77</v>
      </c>
      <c r="K97" s="55"/>
      <c r="L97" s="15"/>
    </row>
    <row r="98" spans="2:12" s="2" customFormat="1">
      <c r="B98" s="11"/>
      <c r="C98" s="54" t="s">
        <v>366</v>
      </c>
      <c r="D98" s="10" t="s">
        <v>146</v>
      </c>
      <c r="E98" s="10"/>
      <c r="F98" s="614">
        <v>312</v>
      </c>
      <c r="G98" s="20">
        <v>184</v>
      </c>
      <c r="H98" s="20">
        <v>182</v>
      </c>
      <c r="I98" s="211" t="s">
        <v>294</v>
      </c>
      <c r="J98" s="215" t="s">
        <v>294</v>
      </c>
      <c r="K98" s="55"/>
      <c r="L98" s="15"/>
    </row>
    <row r="99" spans="2:12" s="2" customFormat="1">
      <c r="B99" s="11"/>
      <c r="C99" s="54" t="s">
        <v>367</v>
      </c>
      <c r="D99" s="10" t="s">
        <v>146</v>
      </c>
      <c r="E99" s="10"/>
      <c r="F99" s="614">
        <v>1348.1666666666665</v>
      </c>
      <c r="G99" s="211">
        <v>2120</v>
      </c>
      <c r="H99" s="211">
        <v>2025</v>
      </c>
      <c r="I99" s="211" t="s">
        <v>294</v>
      </c>
      <c r="J99" s="215" t="s">
        <v>294</v>
      </c>
      <c r="K99" s="55"/>
      <c r="L99" s="15"/>
    </row>
    <row r="100" spans="2:12" s="2" customFormat="1" ht="30.75">
      <c r="B100" s="11"/>
      <c r="C100" s="54" t="s">
        <v>368</v>
      </c>
      <c r="D100" s="10" t="s">
        <v>146</v>
      </c>
      <c r="E100" s="10"/>
      <c r="F100" s="570">
        <v>1294.9749999999999</v>
      </c>
      <c r="G100" s="211">
        <v>1572</v>
      </c>
      <c r="H100" s="20">
        <v>469</v>
      </c>
      <c r="I100" s="211" t="s">
        <v>294</v>
      </c>
      <c r="J100" s="215" t="s">
        <v>294</v>
      </c>
      <c r="K100" s="55"/>
      <c r="L100" s="15"/>
    </row>
    <row r="101" spans="2:12" s="2" customFormat="1">
      <c r="B101" s="11"/>
      <c r="C101" s="54" t="s">
        <v>369</v>
      </c>
      <c r="D101" s="27" t="s">
        <v>370</v>
      </c>
      <c r="E101" s="10"/>
      <c r="F101" s="582">
        <v>0.41</v>
      </c>
      <c r="G101" s="407">
        <v>0.26</v>
      </c>
      <c r="H101" s="242">
        <v>0.11</v>
      </c>
      <c r="I101" s="232">
        <v>0.01</v>
      </c>
      <c r="J101" s="231" t="s">
        <v>294</v>
      </c>
      <c r="K101" s="55"/>
      <c r="L101" s="15"/>
    </row>
    <row r="102" spans="2:12" s="2" customFormat="1">
      <c r="B102" s="11"/>
      <c r="C102" s="68" t="s">
        <v>371</v>
      </c>
      <c r="D102" s="69"/>
      <c r="E102" s="69"/>
      <c r="F102" s="221"/>
      <c r="G102" s="241"/>
      <c r="H102" s="241"/>
      <c r="I102" s="221"/>
      <c r="J102" s="221"/>
      <c r="K102" s="70"/>
      <c r="L102" s="15"/>
    </row>
    <row r="103" spans="2:12" s="2" customFormat="1" ht="30.75">
      <c r="B103" s="11"/>
      <c r="C103" s="54" t="s">
        <v>372</v>
      </c>
      <c r="D103" s="10" t="s">
        <v>373</v>
      </c>
      <c r="E103" s="10"/>
      <c r="F103" s="620">
        <v>8.6</v>
      </c>
      <c r="G103" s="216">
        <v>4.5999999999999996</v>
      </c>
      <c r="H103" s="216">
        <v>2.2999999999999998</v>
      </c>
      <c r="I103" s="216">
        <v>0.1</v>
      </c>
      <c r="J103" s="211" t="s">
        <v>294</v>
      </c>
      <c r="K103" s="63"/>
      <c r="L103" s="15"/>
    </row>
    <row r="104" spans="2:12" s="2" customFormat="1">
      <c r="B104" s="11"/>
      <c r="C104" s="68" t="s">
        <v>374</v>
      </c>
      <c r="D104" s="69"/>
      <c r="E104" s="69"/>
      <c r="F104" s="222"/>
      <c r="G104" s="222"/>
      <c r="H104" s="222"/>
      <c r="I104" s="222"/>
      <c r="J104" s="222"/>
      <c r="K104" s="70"/>
      <c r="L104" s="15"/>
    </row>
    <row r="105" spans="2:12" s="2" customFormat="1">
      <c r="B105" s="11"/>
      <c r="C105" s="54" t="s">
        <v>375</v>
      </c>
      <c r="D105" s="10" t="s">
        <v>376</v>
      </c>
      <c r="E105" s="10"/>
      <c r="F105" s="621">
        <v>1.8</v>
      </c>
      <c r="G105" s="230">
        <v>2</v>
      </c>
      <c r="H105" s="230">
        <v>2</v>
      </c>
      <c r="I105" s="230">
        <v>2</v>
      </c>
      <c r="J105" s="264">
        <v>1.8</v>
      </c>
      <c r="K105" s="55"/>
      <c r="L105" s="15"/>
    </row>
    <row r="106" spans="2:12" s="2" customFormat="1">
      <c r="B106" s="11"/>
      <c r="C106" s="74" t="s">
        <v>377</v>
      </c>
      <c r="D106" s="75"/>
      <c r="E106" s="75"/>
      <c r="F106" s="223"/>
      <c r="G106" s="223"/>
      <c r="H106" s="223"/>
      <c r="I106" s="223"/>
      <c r="J106" s="223"/>
      <c r="K106" s="76"/>
      <c r="L106" s="15"/>
    </row>
    <row r="107" spans="2:12" s="2" customFormat="1" ht="30.75">
      <c r="B107" s="11"/>
      <c r="C107" s="54" t="s">
        <v>378</v>
      </c>
      <c r="D107" s="10" t="s">
        <v>315</v>
      </c>
      <c r="E107" s="10"/>
      <c r="F107" s="570">
        <v>4520881</v>
      </c>
      <c r="G107" s="211">
        <v>4515034</v>
      </c>
      <c r="H107" s="211">
        <v>4540267</v>
      </c>
      <c r="I107" s="211">
        <v>4483539</v>
      </c>
      <c r="J107" s="273">
        <v>4431260</v>
      </c>
      <c r="K107" s="63" t="s">
        <v>379</v>
      </c>
      <c r="L107" s="15"/>
    </row>
    <row r="108" spans="2:12" s="2" customFormat="1" ht="29.25" customHeight="1">
      <c r="B108" s="11"/>
      <c r="C108" s="56" t="s">
        <v>380</v>
      </c>
      <c r="D108" s="57" t="s">
        <v>117</v>
      </c>
      <c r="E108" s="57"/>
      <c r="F108" s="622">
        <v>11.8</v>
      </c>
      <c r="G108" s="408">
        <v>9.9</v>
      </c>
      <c r="H108" s="408">
        <v>9.1999999999999993</v>
      </c>
      <c r="I108" s="408">
        <v>7.7</v>
      </c>
      <c r="J108" s="408">
        <v>5.7</v>
      </c>
      <c r="K108" s="64"/>
      <c r="L108" s="15"/>
    </row>
    <row r="109" spans="2:12" s="2" customFormat="1">
      <c r="B109" s="11"/>
      <c r="C109" s="46"/>
      <c r="D109" s="22"/>
      <c r="E109" s="22"/>
      <c r="F109" s="22"/>
      <c r="G109" s="22"/>
      <c r="H109" s="22"/>
      <c r="I109" s="22"/>
      <c r="J109" s="22"/>
      <c r="K109" s="23"/>
      <c r="L109" s="15"/>
    </row>
    <row r="110" spans="2:12" s="2" customFormat="1" ht="18.75">
      <c r="B110" s="11"/>
      <c r="C110" s="254" t="s">
        <v>381</v>
      </c>
      <c r="D110" s="59"/>
      <c r="E110" s="59"/>
      <c r="F110" s="218"/>
      <c r="G110" s="219" t="s">
        <v>0</v>
      </c>
      <c r="H110" s="219" t="s">
        <v>0</v>
      </c>
      <c r="I110" s="219" t="s">
        <v>0</v>
      </c>
      <c r="J110" s="219"/>
      <c r="K110" s="61"/>
      <c r="L110" s="15"/>
    </row>
    <row r="111" spans="2:12" s="2" customFormat="1">
      <c r="B111" s="11"/>
      <c r="C111" s="65" t="s">
        <v>382</v>
      </c>
      <c r="D111" s="66"/>
      <c r="E111" s="66"/>
      <c r="F111" s="405"/>
      <c r="G111" s="405"/>
      <c r="H111" s="405"/>
      <c r="I111" s="405"/>
      <c r="J111" s="405"/>
      <c r="K111" s="67"/>
      <c r="L111" s="15"/>
    </row>
    <row r="112" spans="2:12" s="2" customFormat="1" ht="75" customHeight="1">
      <c r="B112" s="11"/>
      <c r="C112" s="54" t="s">
        <v>383</v>
      </c>
      <c r="D112" s="10" t="s">
        <v>352</v>
      </c>
      <c r="E112" s="10"/>
      <c r="F112" s="807" t="s">
        <v>384</v>
      </c>
      <c r="G112" s="808"/>
      <c r="H112" s="808"/>
      <c r="I112" s="808"/>
      <c r="J112" s="809"/>
      <c r="K112" s="55"/>
      <c r="L112" s="15"/>
    </row>
    <row r="113" spans="2:12" s="2" customFormat="1" ht="30.75">
      <c r="B113" s="11"/>
      <c r="C113" s="54" t="s">
        <v>385</v>
      </c>
      <c r="D113" s="10" t="s">
        <v>315</v>
      </c>
      <c r="E113" s="10"/>
      <c r="F113" s="570">
        <v>0</v>
      </c>
      <c r="G113" s="578" t="s">
        <v>101</v>
      </c>
      <c r="H113" s="578" t="s">
        <v>101</v>
      </c>
      <c r="I113" s="578" t="s">
        <v>101</v>
      </c>
      <c r="J113" s="579" t="s">
        <v>101</v>
      </c>
      <c r="K113" s="55"/>
      <c r="L113" s="15"/>
    </row>
    <row r="114" spans="2:12" s="2" customFormat="1" ht="30.75">
      <c r="B114" s="11"/>
      <c r="C114" s="56" t="s">
        <v>386</v>
      </c>
      <c r="D114" s="57" t="s">
        <v>315</v>
      </c>
      <c r="E114" s="57"/>
      <c r="F114" s="623">
        <v>0</v>
      </c>
      <c r="G114" s="605" t="s">
        <v>101</v>
      </c>
      <c r="H114" s="605" t="s">
        <v>101</v>
      </c>
      <c r="I114" s="605" t="s">
        <v>101</v>
      </c>
      <c r="J114" s="606" t="s">
        <v>101</v>
      </c>
      <c r="K114" s="58"/>
      <c r="L114" s="15"/>
    </row>
    <row r="115" spans="2:12" s="2" customFormat="1" collapsed="1">
      <c r="B115" s="11"/>
      <c r="C115" s="10"/>
      <c r="D115" s="10"/>
      <c r="E115" s="10"/>
      <c r="F115" s="10"/>
      <c r="G115" s="10"/>
      <c r="H115" s="10"/>
      <c r="I115" s="10"/>
      <c r="J115" s="10"/>
      <c r="K115" s="10"/>
      <c r="L115" s="15"/>
    </row>
    <row r="116" spans="2:12" s="2" customFormat="1">
      <c r="B116" s="11"/>
      <c r="C116" s="746" t="s">
        <v>263</v>
      </c>
      <c r="D116" s="749"/>
      <c r="E116" s="749"/>
      <c r="F116" s="749"/>
      <c r="G116" s="749"/>
      <c r="H116" s="749"/>
      <c r="I116" s="749"/>
      <c r="J116" s="749"/>
      <c r="K116" s="749"/>
      <c r="L116" s="15"/>
    </row>
    <row r="117" spans="2:12" s="2" customFormat="1" ht="15" customHeight="1">
      <c r="B117" s="11"/>
      <c r="C117" s="750" t="s">
        <v>387</v>
      </c>
      <c r="D117" s="114"/>
      <c r="E117" s="114"/>
      <c r="F117" s="114"/>
      <c r="G117" s="114"/>
      <c r="H117" s="114"/>
      <c r="I117" s="114"/>
      <c r="J117" s="114"/>
      <c r="K117" s="114"/>
      <c r="L117" s="15"/>
    </row>
    <row r="118" spans="2:12" s="2" customFormat="1" ht="15" customHeight="1">
      <c r="B118" s="11"/>
      <c r="C118" s="114" t="s">
        <v>388</v>
      </c>
      <c r="D118" s="114"/>
      <c r="E118" s="114"/>
      <c r="F118" s="114"/>
      <c r="G118" s="114"/>
      <c r="H118" s="114"/>
      <c r="I118" s="114"/>
      <c r="J118" s="114"/>
      <c r="K118" s="114"/>
      <c r="L118" s="15"/>
    </row>
    <row r="119" spans="2:12" s="2" customFormat="1" ht="15" customHeight="1">
      <c r="B119" s="11"/>
      <c r="C119" s="750" t="s">
        <v>389</v>
      </c>
      <c r="D119" s="114"/>
      <c r="E119" s="114"/>
      <c r="F119" s="114"/>
      <c r="G119" s="114"/>
      <c r="H119" s="114"/>
      <c r="I119" s="114"/>
      <c r="J119" s="114"/>
      <c r="K119" s="114"/>
      <c r="L119" s="15"/>
    </row>
    <row r="120" spans="2:12" s="2" customFormat="1" ht="16.5" customHeight="1">
      <c r="B120" s="11"/>
      <c r="C120" s="114" t="s">
        <v>390</v>
      </c>
      <c r="D120" s="114"/>
      <c r="E120" s="114"/>
      <c r="F120" s="114"/>
      <c r="G120" s="114"/>
      <c r="H120" s="114"/>
      <c r="I120" s="114"/>
      <c r="J120" s="114"/>
      <c r="K120" s="114"/>
      <c r="L120" s="15"/>
    </row>
    <row r="121" spans="2:12" s="2" customFormat="1" ht="15" customHeight="1">
      <c r="B121" s="11"/>
      <c r="C121" s="114"/>
      <c r="D121" s="114"/>
      <c r="E121" s="114"/>
      <c r="F121" s="114"/>
      <c r="G121" s="114"/>
      <c r="H121" s="114"/>
      <c r="I121" s="114"/>
      <c r="J121" s="114"/>
      <c r="K121" s="114"/>
      <c r="L121" s="15"/>
    </row>
    <row r="122" spans="2:12" s="2" customFormat="1">
      <c r="B122" s="11"/>
      <c r="C122" s="800"/>
      <c r="D122" s="800"/>
      <c r="E122" s="800"/>
      <c r="F122" s="800"/>
      <c r="G122" s="800"/>
      <c r="H122" s="800"/>
      <c r="I122" s="800"/>
      <c r="J122" s="800"/>
      <c r="K122" s="800"/>
      <c r="L122" s="15"/>
    </row>
    <row r="123" spans="2:12" s="2" customFormat="1">
      <c r="B123" s="38"/>
      <c r="C123" s="71" t="s">
        <v>268</v>
      </c>
      <c r="D123" s="72"/>
      <c r="E123" s="72"/>
      <c r="F123" s="73"/>
      <c r="G123" s="73"/>
      <c r="H123" s="73"/>
      <c r="I123" s="73"/>
      <c r="J123" s="73"/>
      <c r="K123" s="71"/>
      <c r="L123" s="39"/>
    </row>
    <row r="124" spans="2:12" s="2" customFormat="1">
      <c r="C124" s="3"/>
      <c r="F124" s="4"/>
      <c r="G124" s="4"/>
      <c r="H124" s="4"/>
      <c r="I124" s="4"/>
      <c r="J124" s="4"/>
      <c r="K124" s="3"/>
    </row>
    <row r="125" spans="2:12"/>
    <row r="126" spans="2:12"/>
    <row r="127" spans="2:12"/>
    <row r="128" spans="2:12"/>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sheetData>
  <mergeCells count="2">
    <mergeCell ref="C122:K122"/>
    <mergeCell ref="F112:J112"/>
  </mergeCells>
  <phoneticPr fontId="39" type="noConversion"/>
  <conditionalFormatting sqref="C98:E101 C72:K78 C108:K108 C55:K57 C54:F54 K54 C46:K53 C59:K70">
    <cfRule type="expression" dxfId="104" priority="126">
      <formula>MOD(ROW(),2)=0</formula>
    </cfRule>
  </conditionalFormatting>
  <conditionalFormatting sqref="C112:F114 K112:K114">
    <cfRule type="expression" dxfId="103" priority="25">
      <formula>MOD(ROW(),2)=0</formula>
    </cfRule>
  </conditionalFormatting>
  <conditionalFormatting sqref="C107:I107 K107">
    <cfRule type="expression" dxfId="102" priority="104">
      <formula>MOD(ROW(),2)=0</formula>
    </cfRule>
  </conditionalFormatting>
  <conditionalFormatting sqref="C12:K13 C36:K42 C32:G35 K32:K35 C19:K31 C14:I18 K14:K18">
    <cfRule type="expression" dxfId="101" priority="62">
      <formula>MOD(ROW(),2)=0</formula>
    </cfRule>
  </conditionalFormatting>
  <conditionalFormatting sqref="C82:K86">
    <cfRule type="expression" dxfId="100" priority="95">
      <formula>MOD(ROW(),2)=0</formula>
    </cfRule>
  </conditionalFormatting>
  <conditionalFormatting sqref="C88:K92">
    <cfRule type="expression" dxfId="99" priority="91">
      <formula>MOD(ROW(),2)=0</formula>
    </cfRule>
  </conditionalFormatting>
  <conditionalFormatting sqref="C96:K97 F98:K101">
    <cfRule type="expression" dxfId="98" priority="58">
      <formula>MOD(ROW(),2)=0</formula>
    </cfRule>
  </conditionalFormatting>
  <conditionalFormatting sqref="C103:K103">
    <cfRule type="expression" dxfId="97" priority="23">
      <formula>MOD(ROW(),2)=0</formula>
    </cfRule>
  </conditionalFormatting>
  <conditionalFormatting sqref="C105:K105">
    <cfRule type="expression" dxfId="96" priority="134">
      <formula>MOD(ROW(),2)=0</formula>
    </cfRule>
  </conditionalFormatting>
  <conditionalFormatting sqref="J107">
    <cfRule type="expression" dxfId="95" priority="47" stopIfTrue="1">
      <formula>MOD(ROW(),2)=0</formula>
    </cfRule>
  </conditionalFormatting>
  <conditionalFormatting sqref="D101">
    <cfRule type="expression" dxfId="94" priority="115" stopIfTrue="1">
      <formula>MOD(ROW(),2)=0</formula>
    </cfRule>
  </conditionalFormatting>
  <conditionalFormatting sqref="H32:J32 H34:J34">
    <cfRule type="expression" dxfId="93" priority="6">
      <formula>MOD(ROW(),2)=0</formula>
    </cfRule>
  </conditionalFormatting>
  <conditionalFormatting sqref="H33:J33 H35:J35">
    <cfRule type="expression" dxfId="92" priority="5">
      <formula>MOD(ROW(),2)=0</formula>
    </cfRule>
  </conditionalFormatting>
  <conditionalFormatting sqref="G54:J54">
    <cfRule type="expression" dxfId="91" priority="4">
      <formula>MOD(ROW(),2)=0</formula>
    </cfRule>
  </conditionalFormatting>
  <conditionalFormatting sqref="G113:J114">
    <cfRule type="expression" dxfId="90" priority="3">
      <formula>MOD(ROW(),2)=0</formula>
    </cfRule>
  </conditionalFormatting>
  <conditionalFormatting sqref="J14 J16 J18">
    <cfRule type="expression" dxfId="89" priority="2">
      <formula>MOD(ROW(),2)=0</formula>
    </cfRule>
  </conditionalFormatting>
  <conditionalFormatting sqref="J15 J17">
    <cfRule type="expression" dxfId="88" priority="1">
      <formula>MOD(ROW(),2)=0</formula>
    </cfRule>
  </conditionalFormatting>
  <pageMargins left="0.7" right="0.7" top="0.75" bottom="0.75" header="0.3" footer="0.3"/>
  <pageSetup paperSize="8" scale="23" orientation="landscape" r:id="rId1"/>
  <headerFooter>
    <oddHeader>&amp;L&amp;"Calibri"&amp;10&amp;K000000 ST Classification: OFFICIAL PERSONAL&amp;1#_x000D_&amp;"Calibri"&amp;11&amp;K000000&amp;"Calibri"&amp;11&amp;K000000</oddHeader>
  </headerFooter>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83102-F9E0-48DA-A53F-CBBDB373EB2B}">
  <sheetPr>
    <tabColor rgb="FF1E9C8D"/>
    <outlinePr summaryBelow="0"/>
    <pageSetUpPr fitToPage="1"/>
  </sheetPr>
  <dimension ref="A1:LQ167"/>
  <sheetViews>
    <sheetView showGridLines="0" topLeftCell="B22" zoomScale="70" zoomScaleNormal="70" workbookViewId="0">
      <selection activeCell="C63" sqref="C63"/>
    </sheetView>
  </sheetViews>
  <sheetFormatPr defaultColWidth="9.140625" defaultRowHeight="15" customHeight="1"/>
  <cols>
    <col min="1" max="1" width="3.5703125" style="2" customWidth="1"/>
    <col min="2" max="2" width="5.28515625" style="2" customWidth="1"/>
    <col min="3" max="3" width="88.140625" style="3" customWidth="1"/>
    <col min="4" max="4" width="27" style="2" customWidth="1"/>
    <col min="5" max="5" width="22.5703125" style="2" customWidth="1"/>
    <col min="6" max="10" width="20.42578125" style="4" customWidth="1"/>
    <col min="11" max="11" width="74.42578125" style="3" customWidth="1"/>
    <col min="12" max="13" width="9.140625" style="2" customWidth="1"/>
    <col min="14" max="19" width="9.140625" style="2"/>
    <col min="20" max="16384" width="9.140625" style="10"/>
  </cols>
  <sheetData>
    <row r="1" spans="2:329" s="2" customFormat="1">
      <c r="C1" s="3"/>
      <c r="F1" s="4"/>
      <c r="G1" s="4"/>
      <c r="H1" s="4"/>
      <c r="I1" s="4"/>
      <c r="J1" s="4"/>
      <c r="K1" s="3"/>
    </row>
    <row r="2" spans="2:329">
      <c r="B2" s="5"/>
      <c r="C2" s="6"/>
      <c r="D2" s="7"/>
      <c r="E2" s="7"/>
      <c r="F2" s="8"/>
      <c r="G2" s="8"/>
      <c r="H2" s="8"/>
      <c r="I2" s="8"/>
      <c r="J2" s="8"/>
      <c r="K2" s="6"/>
      <c r="L2" s="9"/>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row>
    <row r="3" spans="2:329" ht="15" customHeight="1">
      <c r="B3" s="11"/>
      <c r="C3" s="12"/>
      <c r="D3" s="13"/>
      <c r="E3" s="236"/>
      <c r="F3" s="236"/>
      <c r="G3" s="236"/>
      <c r="H3" s="236"/>
      <c r="I3" s="236"/>
      <c r="J3" s="236"/>
      <c r="K3" s="12"/>
      <c r="L3" s="15"/>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row>
    <row r="4" spans="2:329" ht="15.6" customHeight="1">
      <c r="B4" s="11"/>
      <c r="C4" s="16"/>
      <c r="D4" s="17"/>
      <c r="E4" s="235"/>
      <c r="F4" s="235"/>
      <c r="G4" s="235"/>
      <c r="H4" s="235"/>
      <c r="I4" s="235"/>
      <c r="J4" s="235"/>
      <c r="K4" s="19"/>
      <c r="L4" s="15"/>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row>
    <row r="5" spans="2:329" ht="14.45" customHeight="1">
      <c r="B5" s="11"/>
      <c r="C5" s="12"/>
      <c r="D5" s="10"/>
      <c r="E5" s="20"/>
      <c r="F5" s="20"/>
      <c r="G5" s="20"/>
      <c r="H5" s="20"/>
      <c r="I5" s="20"/>
      <c r="J5" s="20"/>
      <c r="K5" s="12"/>
      <c r="L5" s="15"/>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row>
    <row r="6" spans="2:329" ht="16.5">
      <c r="B6" s="11"/>
      <c r="C6" s="21" t="s">
        <v>391</v>
      </c>
      <c r="D6" s="10"/>
      <c r="E6" s="236"/>
      <c r="F6" s="236"/>
      <c r="G6" s="236"/>
      <c r="H6" s="236"/>
      <c r="I6" s="236"/>
      <c r="J6" s="236"/>
      <c r="K6" s="12"/>
      <c r="L6" s="15"/>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row>
    <row r="7" spans="2:329">
      <c r="B7" s="11"/>
      <c r="C7" s="12"/>
      <c r="D7" s="10"/>
      <c r="E7" s="10"/>
      <c r="F7" s="20"/>
      <c r="G7" s="20"/>
      <c r="H7" s="20"/>
      <c r="I7" s="20"/>
      <c r="J7" s="20"/>
      <c r="K7" s="12"/>
      <c r="L7" s="15"/>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row>
    <row r="8" spans="2:329" ht="15.6" customHeight="1">
      <c r="B8" s="11"/>
      <c r="C8" s="707"/>
      <c r="D8" s="699"/>
      <c r="E8" s="704"/>
      <c r="F8" s="701" t="s">
        <v>39</v>
      </c>
      <c r="G8" s="701"/>
      <c r="H8" s="701" t="s">
        <v>40</v>
      </c>
      <c r="I8" s="699"/>
      <c r="J8" s="700"/>
      <c r="K8" s="702"/>
      <c r="L8" s="15"/>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row>
    <row r="9" spans="2:329" ht="32.25">
      <c r="B9" s="11"/>
      <c r="C9" s="708" t="s">
        <v>41</v>
      </c>
      <c r="D9" s="706" t="s">
        <v>42</v>
      </c>
      <c r="E9" s="705" t="s">
        <v>43</v>
      </c>
      <c r="F9" s="43" t="s">
        <v>44</v>
      </c>
      <c r="G9" s="43" t="s">
        <v>45</v>
      </c>
      <c r="H9" s="43" t="s">
        <v>46</v>
      </c>
      <c r="I9" s="44" t="s">
        <v>47</v>
      </c>
      <c r="J9" s="43" t="s">
        <v>48</v>
      </c>
      <c r="K9" s="703" t="s">
        <v>49</v>
      </c>
      <c r="L9" s="15"/>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row>
    <row r="10" spans="2:329">
      <c r="B10" s="11"/>
      <c r="C10" s="46"/>
      <c r="D10" s="22"/>
      <c r="E10" s="22"/>
      <c r="F10" s="22"/>
      <c r="G10" s="22"/>
      <c r="H10" s="22"/>
      <c r="I10" s="22"/>
      <c r="J10" s="22"/>
      <c r="K10" s="23"/>
      <c r="L10" s="15"/>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row>
    <row r="11" spans="2:329" s="2" customFormat="1" ht="18.75">
      <c r="B11" s="11"/>
      <c r="C11" s="363" t="s">
        <v>392</v>
      </c>
      <c r="D11" s="40"/>
      <c r="E11" s="40"/>
      <c r="F11" s="40" t="s">
        <v>0</v>
      </c>
      <c r="G11" s="40" t="s">
        <v>0</v>
      </c>
      <c r="H11" s="40"/>
      <c r="I11" s="40" t="s">
        <v>0</v>
      </c>
      <c r="J11" s="40"/>
      <c r="K11" s="50"/>
      <c r="L11" s="15"/>
    </row>
    <row r="12" spans="2:329" s="2" customFormat="1">
      <c r="B12" s="11"/>
      <c r="C12" s="26" t="s">
        <v>393</v>
      </c>
      <c r="D12" s="27" t="s">
        <v>394</v>
      </c>
      <c r="E12" s="27"/>
      <c r="F12" s="620" t="s">
        <v>395</v>
      </c>
      <c r="G12" s="20" t="s">
        <v>396</v>
      </c>
      <c r="H12" s="20" t="s">
        <v>396</v>
      </c>
      <c r="I12" s="20" t="s">
        <v>396</v>
      </c>
      <c r="J12" s="28" t="s">
        <v>395</v>
      </c>
      <c r="K12" s="25"/>
      <c r="L12" s="15"/>
    </row>
    <row r="13" spans="2:329" s="2" customFormat="1" ht="30.75">
      <c r="B13" s="11"/>
      <c r="C13" s="26" t="s">
        <v>397</v>
      </c>
      <c r="D13" s="27" t="s">
        <v>394</v>
      </c>
      <c r="E13" s="27"/>
      <c r="F13" s="620" t="s">
        <v>395</v>
      </c>
      <c r="G13" s="20" t="s">
        <v>398</v>
      </c>
      <c r="H13" s="20" t="s">
        <v>399</v>
      </c>
      <c r="I13" s="20" t="s">
        <v>399</v>
      </c>
      <c r="J13" s="28" t="s">
        <v>399</v>
      </c>
      <c r="K13" s="25" t="s">
        <v>400</v>
      </c>
      <c r="L13" s="15"/>
    </row>
    <row r="14" spans="2:329" s="2" customFormat="1">
      <c r="B14" s="11"/>
      <c r="C14" s="26" t="s">
        <v>401</v>
      </c>
      <c r="D14" s="27" t="s">
        <v>402</v>
      </c>
      <c r="E14" s="27"/>
      <c r="F14" s="620" t="s">
        <v>403</v>
      </c>
      <c r="G14" s="20" t="s">
        <v>396</v>
      </c>
      <c r="H14" s="20" t="s">
        <v>395</v>
      </c>
      <c r="I14" s="20" t="s">
        <v>395</v>
      </c>
      <c r="J14" s="28" t="s">
        <v>403</v>
      </c>
      <c r="K14" s="25"/>
      <c r="L14" s="15"/>
    </row>
    <row r="15" spans="2:329" s="2" customFormat="1">
      <c r="B15" s="11"/>
      <c r="C15" s="26" t="s">
        <v>404</v>
      </c>
      <c r="D15" s="27" t="s">
        <v>405</v>
      </c>
      <c r="E15" s="27"/>
      <c r="F15" s="620">
        <v>25.2</v>
      </c>
      <c r="G15" s="20">
        <v>24.3</v>
      </c>
      <c r="H15" s="20">
        <v>13.1</v>
      </c>
      <c r="I15" s="20">
        <v>14.9</v>
      </c>
      <c r="J15" s="28">
        <v>15</v>
      </c>
      <c r="K15" s="25"/>
      <c r="L15" s="15"/>
    </row>
    <row r="16" spans="2:329" s="2" customFormat="1">
      <c r="B16" s="11"/>
      <c r="C16" s="26" t="s">
        <v>406</v>
      </c>
      <c r="D16" s="27" t="s">
        <v>407</v>
      </c>
      <c r="E16" s="27"/>
      <c r="F16" s="620" t="s">
        <v>408</v>
      </c>
      <c r="G16" s="20" t="s">
        <v>408</v>
      </c>
      <c r="H16" s="20" t="s">
        <v>408</v>
      </c>
      <c r="I16" s="20" t="s">
        <v>408</v>
      </c>
      <c r="J16" s="28" t="s">
        <v>408</v>
      </c>
      <c r="K16" s="25"/>
      <c r="L16" s="15"/>
    </row>
    <row r="17" spans="2:329" s="2" customFormat="1">
      <c r="B17" s="11"/>
      <c r="C17" s="26" t="s">
        <v>409</v>
      </c>
      <c r="D17" s="27" t="s">
        <v>410</v>
      </c>
      <c r="E17" s="27"/>
      <c r="F17" s="620">
        <v>51</v>
      </c>
      <c r="G17" s="20">
        <v>52</v>
      </c>
      <c r="H17" s="20">
        <v>41</v>
      </c>
      <c r="I17" s="20">
        <v>28</v>
      </c>
      <c r="J17" s="28">
        <v>27</v>
      </c>
      <c r="K17" s="25"/>
      <c r="L17" s="15"/>
    </row>
    <row r="18" spans="2:329" s="2" customFormat="1">
      <c r="B18" s="11"/>
      <c r="C18" s="26" t="s">
        <v>411</v>
      </c>
      <c r="D18" s="27" t="s">
        <v>412</v>
      </c>
      <c r="E18" s="27"/>
      <c r="F18" s="620">
        <v>4</v>
      </c>
      <c r="G18" s="20" t="s">
        <v>413</v>
      </c>
      <c r="H18" s="20" t="s">
        <v>414</v>
      </c>
      <c r="I18" s="20" t="s">
        <v>414</v>
      </c>
      <c r="J18" s="28" t="s">
        <v>415</v>
      </c>
      <c r="K18" s="25" t="s">
        <v>416</v>
      </c>
      <c r="L18" s="15"/>
    </row>
    <row r="19" spans="2:329" s="2" customFormat="1">
      <c r="B19" s="11"/>
      <c r="C19" s="31" t="s">
        <v>417</v>
      </c>
      <c r="D19" s="364" t="s">
        <v>352</v>
      </c>
      <c r="E19" s="364"/>
      <c r="F19" s="623" t="s">
        <v>299</v>
      </c>
      <c r="G19" s="361" t="s">
        <v>299</v>
      </c>
      <c r="H19" s="361" t="s">
        <v>299</v>
      </c>
      <c r="I19" s="361" t="s">
        <v>299</v>
      </c>
      <c r="J19" s="406" t="s">
        <v>299</v>
      </c>
      <c r="K19" s="29"/>
      <c r="L19" s="15"/>
    </row>
    <row r="20" spans="2:329">
      <c r="B20" s="11"/>
      <c r="C20" s="46"/>
      <c r="D20" s="22"/>
      <c r="E20" s="22"/>
      <c r="F20" s="22"/>
      <c r="G20" s="22"/>
      <c r="H20" s="22"/>
      <c r="I20" s="22"/>
      <c r="J20" s="22"/>
      <c r="K20" s="170"/>
      <c r="L20" s="15"/>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row>
    <row r="21" spans="2:329" s="2" customFormat="1" ht="18.75">
      <c r="B21" s="11"/>
      <c r="C21" s="41" t="s">
        <v>418</v>
      </c>
      <c r="D21" s="40"/>
      <c r="E21" s="40"/>
      <c r="F21" s="40" t="s">
        <v>0</v>
      </c>
      <c r="G21" s="40" t="s">
        <v>0</v>
      </c>
      <c r="H21" s="40" t="s">
        <v>0</v>
      </c>
      <c r="I21" s="40"/>
      <c r="J21" s="40"/>
      <c r="K21" s="50"/>
      <c r="L21" s="15"/>
    </row>
    <row r="22" spans="2:329" s="2" customFormat="1" ht="57.75" customHeight="1">
      <c r="B22" s="11"/>
      <c r="C22" s="26" t="s">
        <v>419</v>
      </c>
      <c r="D22" s="27" t="s">
        <v>352</v>
      </c>
      <c r="E22" s="366"/>
      <c r="F22" s="20" t="s">
        <v>299</v>
      </c>
      <c r="G22" s="20" t="s">
        <v>299</v>
      </c>
      <c r="H22" s="20" t="s">
        <v>299</v>
      </c>
      <c r="I22" s="20" t="s">
        <v>299</v>
      </c>
      <c r="J22" s="28" t="s">
        <v>299</v>
      </c>
      <c r="K22" s="25" t="s">
        <v>420</v>
      </c>
      <c r="L22" s="15"/>
    </row>
    <row r="23" spans="2:329" s="2" customFormat="1">
      <c r="B23" s="11"/>
      <c r="C23" s="26" t="s">
        <v>421</v>
      </c>
      <c r="D23" s="27" t="s">
        <v>117</v>
      </c>
      <c r="E23" s="366"/>
      <c r="F23" s="20">
        <v>93.6</v>
      </c>
      <c r="G23" s="20">
        <v>95</v>
      </c>
      <c r="H23" s="20" t="s">
        <v>422</v>
      </c>
      <c r="I23" s="20" t="s">
        <v>422</v>
      </c>
      <c r="J23" s="28" t="s">
        <v>423</v>
      </c>
      <c r="K23" s="238"/>
      <c r="L23" s="15"/>
    </row>
    <row r="24" spans="2:329" s="2" customFormat="1">
      <c r="B24" s="11"/>
      <c r="C24" s="26" t="s">
        <v>424</v>
      </c>
      <c r="D24" s="27" t="s">
        <v>117</v>
      </c>
      <c r="E24" s="366"/>
      <c r="F24" s="20">
        <v>98.5</v>
      </c>
      <c r="G24" s="20">
        <v>98.3</v>
      </c>
      <c r="H24" s="20">
        <v>97.5</v>
      </c>
      <c r="I24" s="20">
        <v>99</v>
      </c>
      <c r="J24" s="28">
        <v>99</v>
      </c>
      <c r="K24" s="238"/>
      <c r="L24" s="15"/>
    </row>
    <row r="25" spans="2:329" s="2" customFormat="1" ht="48" customHeight="1">
      <c r="B25" s="11"/>
      <c r="C25" s="26" t="s">
        <v>425</v>
      </c>
      <c r="D25" s="27" t="s">
        <v>117</v>
      </c>
      <c r="E25" s="366"/>
      <c r="F25" s="20">
        <v>99</v>
      </c>
      <c r="G25" s="20" t="s">
        <v>422</v>
      </c>
      <c r="H25" s="20" t="s">
        <v>422</v>
      </c>
      <c r="I25" s="20" t="s">
        <v>423</v>
      </c>
      <c r="J25" s="28" t="s">
        <v>423</v>
      </c>
      <c r="K25" s="238"/>
      <c r="L25" s="15"/>
    </row>
    <row r="26" spans="2:329" s="2" customFormat="1" ht="48" customHeight="1">
      <c r="B26" s="11"/>
      <c r="C26" s="26" t="s">
        <v>426</v>
      </c>
      <c r="D26" s="27"/>
      <c r="E26" s="366"/>
      <c r="F26" s="20">
        <v>36</v>
      </c>
      <c r="G26" s="20" t="s">
        <v>422</v>
      </c>
      <c r="H26" s="20" t="s">
        <v>422</v>
      </c>
      <c r="I26" s="20" t="s">
        <v>423</v>
      </c>
      <c r="J26" s="28" t="s">
        <v>423</v>
      </c>
      <c r="K26" s="238"/>
      <c r="L26" s="15"/>
    </row>
    <row r="27" spans="2:329" s="2" customFormat="1" ht="63.75" customHeight="1">
      <c r="B27" s="11"/>
      <c r="C27" s="26" t="s">
        <v>427</v>
      </c>
      <c r="D27" s="27" t="s">
        <v>352</v>
      </c>
      <c r="E27" s="366"/>
      <c r="F27" s="810" t="s">
        <v>428</v>
      </c>
      <c r="G27" s="811"/>
      <c r="H27" s="811"/>
      <c r="I27" s="811"/>
      <c r="J27" s="812"/>
      <c r="K27" s="25"/>
      <c r="L27" s="15"/>
    </row>
    <row r="28" spans="2:329" s="2" customFormat="1" ht="28.5" customHeight="1">
      <c r="B28" s="11"/>
      <c r="C28" s="31" t="s">
        <v>429</v>
      </c>
      <c r="D28" s="364" t="s">
        <v>430</v>
      </c>
      <c r="E28" s="367"/>
      <c r="F28" s="361">
        <v>0</v>
      </c>
      <c r="G28" s="361">
        <v>0</v>
      </c>
      <c r="H28" s="361">
        <v>0</v>
      </c>
      <c r="I28" s="361">
        <v>0</v>
      </c>
      <c r="J28" s="406">
        <v>0</v>
      </c>
      <c r="K28" s="384"/>
      <c r="L28" s="15"/>
    </row>
    <row r="29" spans="2:329" s="2" customFormat="1">
      <c r="B29" s="11"/>
      <c r="C29" s="46"/>
      <c r="D29" s="22"/>
      <c r="E29" s="22"/>
      <c r="F29" s="22"/>
      <c r="G29" s="22"/>
      <c r="H29" s="22"/>
      <c r="I29" s="22"/>
      <c r="J29" s="22"/>
      <c r="K29" s="234"/>
      <c r="L29" s="15"/>
    </row>
    <row r="30" spans="2:329" s="2" customFormat="1" ht="18.75">
      <c r="B30" s="11"/>
      <c r="C30" s="41" t="s">
        <v>431</v>
      </c>
      <c r="D30" s="40"/>
      <c r="E30" s="40"/>
      <c r="F30" s="40" t="s">
        <v>0</v>
      </c>
      <c r="G30" s="40" t="s">
        <v>0</v>
      </c>
      <c r="H30" s="40" t="s">
        <v>0</v>
      </c>
      <c r="I30" s="40"/>
      <c r="J30" s="40"/>
      <c r="K30" s="385"/>
      <c r="L30" s="15"/>
    </row>
    <row r="31" spans="2:329" s="2" customFormat="1">
      <c r="B31" s="11"/>
      <c r="C31" s="68" t="s">
        <v>432</v>
      </c>
      <c r="D31" s="69"/>
      <c r="E31" s="69"/>
      <c r="F31" s="222"/>
      <c r="G31" s="222"/>
      <c r="H31" s="222"/>
      <c r="I31" s="222"/>
      <c r="J31" s="222"/>
      <c r="K31" s="70"/>
      <c r="L31" s="15"/>
    </row>
    <row r="32" spans="2:329" s="2" customFormat="1">
      <c r="B32" s="11"/>
      <c r="C32" s="26" t="s">
        <v>433</v>
      </c>
      <c r="D32" s="27" t="s">
        <v>146</v>
      </c>
      <c r="E32" s="27" t="s">
        <v>22</v>
      </c>
      <c r="F32" s="624">
        <v>8</v>
      </c>
      <c r="G32" s="35">
        <v>8</v>
      </c>
      <c r="H32" s="35">
        <v>8</v>
      </c>
      <c r="I32" s="35">
        <v>9</v>
      </c>
      <c r="J32" s="404">
        <v>10</v>
      </c>
      <c r="K32" s="238"/>
      <c r="L32" s="15"/>
    </row>
    <row r="33" spans="1:48" s="2" customFormat="1">
      <c r="B33" s="11"/>
      <c r="C33" s="26" t="s">
        <v>434</v>
      </c>
      <c r="D33" s="27" t="s">
        <v>146</v>
      </c>
      <c r="E33" s="27" t="s">
        <v>435</v>
      </c>
      <c r="F33" s="620">
        <v>4</v>
      </c>
      <c r="G33" s="20">
        <v>3</v>
      </c>
      <c r="H33" s="20">
        <v>2</v>
      </c>
      <c r="I33" s="20">
        <v>4</v>
      </c>
      <c r="J33" s="28">
        <v>5</v>
      </c>
      <c r="K33" s="238"/>
      <c r="L33" s="15"/>
    </row>
    <row r="34" spans="1:48" s="2" customFormat="1">
      <c r="B34" s="11"/>
      <c r="C34" s="26" t="s">
        <v>436</v>
      </c>
      <c r="D34" s="27" t="s">
        <v>146</v>
      </c>
      <c r="E34" s="27" t="s">
        <v>435</v>
      </c>
      <c r="F34" s="620">
        <v>4</v>
      </c>
      <c r="G34" s="20">
        <v>5</v>
      </c>
      <c r="H34" s="20">
        <v>6</v>
      </c>
      <c r="I34" s="20">
        <v>5</v>
      </c>
      <c r="J34" s="28">
        <v>5</v>
      </c>
      <c r="K34" s="238"/>
      <c r="L34" s="15"/>
    </row>
    <row r="35" spans="1:48" s="2" customFormat="1">
      <c r="B35" s="11"/>
      <c r="C35" s="26" t="s">
        <v>437</v>
      </c>
      <c r="D35" s="27" t="s">
        <v>315</v>
      </c>
      <c r="E35" s="27" t="s">
        <v>22</v>
      </c>
      <c r="F35" s="620">
        <v>2</v>
      </c>
      <c r="G35" s="20">
        <v>2</v>
      </c>
      <c r="H35" s="20">
        <v>2</v>
      </c>
      <c r="I35" s="20">
        <v>2</v>
      </c>
      <c r="J35" s="28">
        <v>1</v>
      </c>
      <c r="K35" s="238"/>
      <c r="L35" s="15"/>
    </row>
    <row r="36" spans="1:48" s="2" customFormat="1" ht="30.75">
      <c r="B36" s="11"/>
      <c r="C36" s="26" t="s">
        <v>438</v>
      </c>
      <c r="D36" s="27" t="s">
        <v>146</v>
      </c>
      <c r="E36" s="27"/>
      <c r="F36" s="620">
        <v>5</v>
      </c>
      <c r="G36" s="20">
        <v>5</v>
      </c>
      <c r="H36" s="20">
        <v>5</v>
      </c>
      <c r="I36" s="20">
        <v>6</v>
      </c>
      <c r="J36" s="28">
        <v>6</v>
      </c>
      <c r="K36" s="25" t="s">
        <v>439</v>
      </c>
      <c r="L36" s="15"/>
    </row>
    <row r="37" spans="1:48" s="2" customFormat="1">
      <c r="B37" s="11"/>
      <c r="C37" s="31" t="s">
        <v>440</v>
      </c>
      <c r="D37" s="364" t="s">
        <v>441</v>
      </c>
      <c r="E37" s="364"/>
      <c r="F37" s="623" t="s">
        <v>299</v>
      </c>
      <c r="G37" s="361" t="s">
        <v>299</v>
      </c>
      <c r="H37" s="361" t="s">
        <v>299</v>
      </c>
      <c r="I37" s="361" t="s">
        <v>299</v>
      </c>
      <c r="J37" s="406" t="s">
        <v>299</v>
      </c>
      <c r="K37" s="384"/>
      <c r="L37" s="15"/>
    </row>
    <row r="38" spans="1:48" s="2" customFormat="1">
      <c r="B38" s="11"/>
      <c r="C38" s="46"/>
      <c r="D38" s="22"/>
      <c r="E38" s="22"/>
      <c r="F38" s="22"/>
      <c r="G38" s="22"/>
      <c r="H38" s="22"/>
      <c r="I38" s="22"/>
      <c r="J38" s="22"/>
      <c r="K38" s="234"/>
      <c r="L38" s="15"/>
    </row>
    <row r="39" spans="1:48" s="2" customFormat="1" ht="18.75">
      <c r="B39" s="11"/>
      <c r="C39" s="41" t="s">
        <v>442</v>
      </c>
      <c r="D39" s="40"/>
      <c r="E39" s="40"/>
      <c r="F39" s="40" t="s">
        <v>0</v>
      </c>
      <c r="G39" s="40" t="s">
        <v>0</v>
      </c>
      <c r="H39" s="40" t="s">
        <v>0</v>
      </c>
      <c r="I39" s="40"/>
      <c r="J39" s="40"/>
      <c r="K39" s="385"/>
      <c r="L39" s="15"/>
    </row>
    <row r="40" spans="1:48" s="30" customFormat="1">
      <c r="A40" s="2"/>
      <c r="B40" s="11"/>
      <c r="C40" s="68" t="s">
        <v>443</v>
      </c>
      <c r="D40" s="69"/>
      <c r="E40" s="69"/>
      <c r="F40" s="401"/>
      <c r="G40" s="401"/>
      <c r="H40" s="401"/>
      <c r="I40" s="401"/>
      <c r="J40" s="401"/>
      <c r="K40" s="390"/>
      <c r="L40" s="15"/>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row>
    <row r="41" spans="1:48" s="2" customFormat="1">
      <c r="B41" s="11"/>
      <c r="C41" s="32" t="s">
        <v>444</v>
      </c>
      <c r="D41" s="413" t="s">
        <v>445</v>
      </c>
      <c r="E41" s="413"/>
      <c r="F41" s="625">
        <v>1826200</v>
      </c>
      <c r="G41" s="424">
        <v>3432400</v>
      </c>
      <c r="H41" s="424">
        <v>3203800</v>
      </c>
      <c r="I41" s="425">
        <v>3116900</v>
      </c>
      <c r="J41" s="426">
        <v>3948400</v>
      </c>
      <c r="K41" s="386"/>
      <c r="L41" s="15"/>
    </row>
    <row r="42" spans="1:48" s="2" customFormat="1">
      <c r="B42" s="11"/>
      <c r="C42" s="26" t="s">
        <v>446</v>
      </c>
      <c r="D42" s="27" t="s">
        <v>441</v>
      </c>
      <c r="E42" s="27"/>
      <c r="F42" s="620" t="s">
        <v>299</v>
      </c>
      <c r="G42" s="20" t="s">
        <v>299</v>
      </c>
      <c r="H42" s="20" t="s">
        <v>299</v>
      </c>
      <c r="I42" s="20" t="s">
        <v>299</v>
      </c>
      <c r="J42" s="28" t="s">
        <v>299</v>
      </c>
      <c r="K42" s="238"/>
      <c r="L42" s="15"/>
    </row>
    <row r="43" spans="1:48" s="2" customFormat="1">
      <c r="B43" s="11"/>
      <c r="C43" s="54" t="s">
        <v>447</v>
      </c>
      <c r="D43" s="10" t="s">
        <v>117</v>
      </c>
      <c r="E43" s="10"/>
      <c r="F43" s="626">
        <v>50</v>
      </c>
      <c r="G43" s="36">
        <v>50</v>
      </c>
      <c r="H43" s="36">
        <v>20</v>
      </c>
      <c r="I43" s="36">
        <v>20</v>
      </c>
      <c r="J43" s="403">
        <v>20</v>
      </c>
      <c r="K43" s="238"/>
      <c r="L43" s="15"/>
    </row>
    <row r="44" spans="1:48" s="30" customFormat="1">
      <c r="A44" s="2"/>
      <c r="B44" s="11"/>
      <c r="C44" s="68" t="s">
        <v>343</v>
      </c>
      <c r="D44" s="69"/>
      <c r="E44" s="69"/>
      <c r="F44" s="402"/>
      <c r="G44" s="402"/>
      <c r="H44" s="402"/>
      <c r="I44" s="402"/>
      <c r="J44" s="402"/>
      <c r="K44" s="390"/>
      <c r="L44" s="15"/>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row>
    <row r="45" spans="1:48" s="2" customFormat="1">
      <c r="B45" s="11"/>
      <c r="C45" s="32" t="s">
        <v>448</v>
      </c>
      <c r="D45" s="413" t="s">
        <v>449</v>
      </c>
      <c r="E45" s="413"/>
      <c r="F45" s="627">
        <v>538</v>
      </c>
      <c r="G45" s="414">
        <v>452</v>
      </c>
      <c r="H45" s="415">
        <v>387.4</v>
      </c>
      <c r="I45" s="415">
        <v>315.10000000000002</v>
      </c>
      <c r="J45" s="416">
        <v>299.10000000000002</v>
      </c>
      <c r="K45" s="386"/>
      <c r="L45" s="15"/>
    </row>
    <row r="46" spans="1:48" s="2" customFormat="1" ht="39" customHeight="1">
      <c r="B46" s="11"/>
      <c r="C46" s="32" t="s">
        <v>450</v>
      </c>
      <c r="D46" s="413" t="s">
        <v>117</v>
      </c>
      <c r="E46" s="413"/>
      <c r="F46" s="628">
        <v>68</v>
      </c>
      <c r="G46" s="411">
        <v>70</v>
      </c>
      <c r="H46" s="411">
        <v>72</v>
      </c>
      <c r="I46" s="410">
        <v>73.400000000000006</v>
      </c>
      <c r="J46" s="409">
        <v>73</v>
      </c>
      <c r="K46" s="386"/>
      <c r="L46" s="15"/>
    </row>
    <row r="47" spans="1:48" s="2" customFormat="1">
      <c r="B47" s="11"/>
      <c r="C47" s="32" t="s">
        <v>451</v>
      </c>
      <c r="D47" s="413" t="s">
        <v>117</v>
      </c>
      <c r="E47" s="413" t="s">
        <v>452</v>
      </c>
      <c r="F47" s="629">
        <v>0.5</v>
      </c>
      <c r="G47" s="412">
        <v>1.9</v>
      </c>
      <c r="H47" s="410">
        <v>2</v>
      </c>
      <c r="I47" s="412">
        <v>2.9</v>
      </c>
      <c r="J47" s="237">
        <v>3.8</v>
      </c>
      <c r="K47" s="386"/>
      <c r="L47" s="15"/>
    </row>
    <row r="48" spans="1:48" s="2" customFormat="1">
      <c r="B48" s="11"/>
      <c r="C48" s="32" t="s">
        <v>453</v>
      </c>
      <c r="D48" s="413" t="s">
        <v>117</v>
      </c>
      <c r="E48" s="413" t="s">
        <v>452</v>
      </c>
      <c r="F48" s="629">
        <v>5.4</v>
      </c>
      <c r="G48" s="412">
        <v>8.1999999999999993</v>
      </c>
      <c r="H48" s="410">
        <v>7.8</v>
      </c>
      <c r="I48" s="412">
        <v>9.4</v>
      </c>
      <c r="J48" s="237">
        <v>9.1</v>
      </c>
      <c r="K48" s="386"/>
      <c r="L48" s="15"/>
    </row>
    <row r="49" spans="2:12" s="2" customFormat="1" ht="30.75">
      <c r="B49" s="11"/>
      <c r="C49" s="56" t="s">
        <v>454</v>
      </c>
      <c r="D49" s="57" t="s">
        <v>117</v>
      </c>
      <c r="E49" s="57"/>
      <c r="F49" s="623">
        <v>3.9</v>
      </c>
      <c r="G49" s="391">
        <v>4.2</v>
      </c>
      <c r="H49" s="391">
        <v>8.5</v>
      </c>
      <c r="I49" s="361" t="s">
        <v>455</v>
      </c>
      <c r="J49" s="406" t="s">
        <v>455</v>
      </c>
      <c r="K49" s="29" t="s">
        <v>456</v>
      </c>
      <c r="L49" s="15"/>
    </row>
    <row r="50" spans="2:12" s="2" customFormat="1">
      <c r="B50" s="11"/>
      <c r="C50" s="46"/>
      <c r="D50" s="22"/>
      <c r="E50" s="22"/>
      <c r="F50" s="22"/>
      <c r="G50" s="22"/>
      <c r="H50" s="22"/>
      <c r="I50" s="22"/>
      <c r="J50" s="22"/>
      <c r="K50" s="234"/>
      <c r="L50" s="15"/>
    </row>
    <row r="51" spans="2:12" s="2" customFormat="1" ht="18.75">
      <c r="B51" s="11"/>
      <c r="C51" s="41" t="s">
        <v>457</v>
      </c>
      <c r="D51" s="40"/>
      <c r="E51" s="40"/>
      <c r="F51" s="40" t="s">
        <v>0</v>
      </c>
      <c r="G51" s="40" t="s">
        <v>0</v>
      </c>
      <c r="H51" s="40" t="s">
        <v>0</v>
      </c>
      <c r="I51" s="40"/>
      <c r="J51" s="40"/>
      <c r="K51" s="385"/>
      <c r="L51" s="15"/>
    </row>
    <row r="52" spans="2:12" s="2" customFormat="1">
      <c r="B52" s="11"/>
      <c r="C52" s="32" t="s">
        <v>458</v>
      </c>
      <c r="D52" s="413" t="s">
        <v>449</v>
      </c>
      <c r="E52" s="413"/>
      <c r="F52" s="625">
        <v>2831</v>
      </c>
      <c r="G52" s="419">
        <v>2426.6999999999998</v>
      </c>
      <c r="H52" s="420">
        <v>2338.1999999999998</v>
      </c>
      <c r="I52" s="420">
        <v>2165.1</v>
      </c>
      <c r="J52" s="421">
        <v>1943.3</v>
      </c>
      <c r="K52" s="386"/>
      <c r="L52" s="15"/>
    </row>
    <row r="53" spans="2:12" s="2" customFormat="1" ht="30.75">
      <c r="B53" s="11"/>
      <c r="C53" s="32" t="s">
        <v>459</v>
      </c>
      <c r="D53" s="413" t="s">
        <v>449</v>
      </c>
      <c r="E53" s="413"/>
      <c r="F53" s="630" t="s">
        <v>460</v>
      </c>
      <c r="G53" s="418">
        <v>229.4</v>
      </c>
      <c r="H53" s="417">
        <v>140.19999999999999</v>
      </c>
      <c r="I53" s="417">
        <v>132.19999999999999</v>
      </c>
      <c r="J53" s="422" t="s">
        <v>461</v>
      </c>
      <c r="K53" s="387" t="s">
        <v>462</v>
      </c>
      <c r="L53" s="15"/>
    </row>
    <row r="54" spans="2:12" s="2" customFormat="1">
      <c r="B54" s="11"/>
      <c r="C54" s="31" t="s">
        <v>463</v>
      </c>
      <c r="D54" s="364" t="s">
        <v>117</v>
      </c>
      <c r="E54" s="364"/>
      <c r="F54" s="631">
        <v>99.9</v>
      </c>
      <c r="G54" s="361">
        <v>99.8</v>
      </c>
      <c r="H54" s="361">
        <v>99.7</v>
      </c>
      <c r="I54" s="388">
        <v>99</v>
      </c>
      <c r="J54" s="423">
        <v>99</v>
      </c>
      <c r="K54" s="389"/>
      <c r="L54" s="15"/>
    </row>
    <row r="55" spans="2:12" s="2" customFormat="1">
      <c r="B55" s="11"/>
      <c r="C55" s="46"/>
      <c r="D55" s="22"/>
      <c r="E55" s="22"/>
      <c r="F55" s="22"/>
      <c r="G55" s="22"/>
      <c r="H55" s="22"/>
      <c r="I55" s="22"/>
      <c r="J55" s="22"/>
      <c r="K55" s="23"/>
      <c r="L55" s="15"/>
    </row>
    <row r="56" spans="2:12" s="2" customFormat="1">
      <c r="B56" s="11"/>
      <c r="C56" s="746" t="s">
        <v>263</v>
      </c>
      <c r="D56" s="79"/>
      <c r="E56" s="79"/>
      <c r="F56" s="79"/>
      <c r="G56" s="79"/>
      <c r="H56" s="79"/>
      <c r="I56" s="79"/>
      <c r="J56" s="79"/>
      <c r="K56" s="79"/>
      <c r="L56" s="15"/>
    </row>
    <row r="57" spans="2:12" s="2" customFormat="1" ht="15" customHeight="1" collapsed="1">
      <c r="B57" s="11"/>
      <c r="C57" s="750" t="s">
        <v>387</v>
      </c>
      <c r="D57" s="114"/>
      <c r="E57" s="114"/>
      <c r="F57" s="114"/>
      <c r="G57" s="114"/>
      <c r="H57" s="114"/>
      <c r="I57" s="114"/>
      <c r="J57" s="114"/>
      <c r="K57" s="114"/>
      <c r="L57" s="15"/>
    </row>
    <row r="58" spans="2:12" s="2" customFormat="1" ht="15" customHeight="1">
      <c r="B58" s="11"/>
      <c r="C58" s="114" t="s">
        <v>388</v>
      </c>
      <c r="D58" s="114"/>
      <c r="E58" s="114"/>
      <c r="F58" s="114"/>
      <c r="G58" s="114"/>
      <c r="H58" s="114"/>
      <c r="I58" s="114"/>
      <c r="J58" s="114"/>
      <c r="K58" s="114"/>
      <c r="L58" s="15"/>
    </row>
    <row r="59" spans="2:12" s="2" customFormat="1" ht="15" customHeight="1">
      <c r="B59" s="11"/>
      <c r="C59" s="750" t="s">
        <v>389</v>
      </c>
      <c r="D59" s="114"/>
      <c r="E59" s="114"/>
      <c r="F59" s="114"/>
      <c r="G59" s="114"/>
      <c r="H59" s="114"/>
      <c r="I59" s="114"/>
      <c r="J59" s="114"/>
      <c r="K59" s="114"/>
      <c r="L59" s="15"/>
    </row>
    <row r="60" spans="2:12" s="2" customFormat="1" ht="15" customHeight="1">
      <c r="B60" s="11"/>
      <c r="C60" s="114" t="s">
        <v>390</v>
      </c>
      <c r="D60" s="114"/>
      <c r="E60" s="114"/>
      <c r="F60" s="114"/>
      <c r="G60" s="114"/>
      <c r="H60" s="114"/>
      <c r="I60" s="114"/>
      <c r="J60" s="114"/>
      <c r="K60" s="114"/>
      <c r="L60" s="15"/>
    </row>
    <row r="61" spans="2:12" s="2" customFormat="1" ht="15" customHeight="1">
      <c r="B61" s="11"/>
      <c r="C61" s="747"/>
      <c r="D61" s="114"/>
      <c r="E61" s="114"/>
      <c r="F61" s="114"/>
      <c r="G61" s="114"/>
      <c r="H61" s="114"/>
      <c r="I61" s="114"/>
      <c r="J61" s="114"/>
      <c r="K61" s="114"/>
      <c r="L61" s="15"/>
    </row>
    <row r="62" spans="2:12" s="2" customFormat="1" ht="15" customHeight="1">
      <c r="B62" s="11"/>
      <c r="C62" s="800"/>
      <c r="D62" s="800"/>
      <c r="E62" s="800"/>
      <c r="F62" s="800"/>
      <c r="G62" s="800"/>
      <c r="H62" s="800"/>
      <c r="I62" s="800"/>
      <c r="J62" s="800"/>
      <c r="K62" s="800"/>
      <c r="L62" s="15"/>
    </row>
    <row r="63" spans="2:12" s="2" customFormat="1" ht="15" customHeight="1">
      <c r="B63" s="11"/>
      <c r="C63" s="37"/>
      <c r="D63" s="37"/>
      <c r="E63" s="37"/>
      <c r="F63" s="37"/>
      <c r="G63" s="37"/>
      <c r="H63" s="37"/>
      <c r="I63" s="37"/>
      <c r="J63" s="37"/>
      <c r="K63" s="37"/>
      <c r="L63" s="15"/>
    </row>
    <row r="64" spans="2:12" s="2" customFormat="1" ht="15" customHeight="1">
      <c r="B64" s="38"/>
      <c r="C64" s="71" t="s">
        <v>268</v>
      </c>
      <c r="D64" s="72"/>
      <c r="E64" s="72"/>
      <c r="F64" s="73"/>
      <c r="G64" s="73"/>
      <c r="H64" s="73"/>
      <c r="I64" s="73"/>
      <c r="J64" s="73"/>
      <c r="K64" s="71"/>
      <c r="L64" s="39"/>
    </row>
    <row r="65" spans="3:48" s="2" customFormat="1">
      <c r="C65" s="3"/>
      <c r="F65" s="4"/>
      <c r="G65" s="4"/>
      <c r="H65" s="4"/>
      <c r="I65" s="4"/>
      <c r="J65" s="4"/>
      <c r="K65" s="3"/>
    </row>
    <row r="66" spans="3:48">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row>
    <row r="67" spans="3:48">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row>
    <row r="68" spans="3:48">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row>
    <row r="69" spans="3:48">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row>
    <row r="70" spans="3:48">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row>
    <row r="71" spans="3:48">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row>
    <row r="72" spans="3:48">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row>
    <row r="73" spans="3:48">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row>
    <row r="74" spans="3:48">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row>
    <row r="75" spans="3:48">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row>
    <row r="76" spans="3:48">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row>
    <row r="77" spans="3:48">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row>
    <row r="78" spans="3:48">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row>
    <row r="79" spans="3:48">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row>
    <row r="80" spans="3:48">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row>
    <row r="81" spans="20:48">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row>
    <row r="82" spans="20:48">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row>
    <row r="83" spans="20:48">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row>
    <row r="84" spans="20:48">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row>
    <row r="85" spans="20:48">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row>
    <row r="86" spans="20:48">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row>
    <row r="87" spans="20:48">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row>
    <row r="88" spans="20:48">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row>
    <row r="89" spans="20:48">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row>
    <row r="90" spans="20:48">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row>
    <row r="91" spans="20:48">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row>
    <row r="92" spans="20:48">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row>
    <row r="93" spans="20:48">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row>
    <row r="94" spans="20:48">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row>
    <row r="95" spans="20:48">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row>
    <row r="96" spans="20:48">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row>
    <row r="97" spans="20:48">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row>
    <row r="98" spans="20:48">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row>
    <row r="99" spans="20:48">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row>
    <row r="100" spans="20:48">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row>
    <row r="101" spans="20:48">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row>
    <row r="102" spans="20:48">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row>
    <row r="103" spans="20:48">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row r="104" spans="20:48">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row>
    <row r="105" spans="20:48">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row>
    <row r="106" spans="20:48"/>
    <row r="107" spans="20:48"/>
    <row r="108" spans="20:48"/>
    <row r="109" spans="20:48"/>
    <row r="110" spans="20:48"/>
    <row r="111" spans="20:48"/>
    <row r="112" spans="20:48"/>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sheetData>
  <mergeCells count="2">
    <mergeCell ref="F27:J27"/>
    <mergeCell ref="C62:K62"/>
  </mergeCells>
  <conditionalFormatting sqref="C46:J49">
    <cfRule type="expression" dxfId="87" priority="15">
      <formula>MOD(ROW(),2)=0</formula>
    </cfRule>
  </conditionalFormatting>
  <conditionalFormatting sqref="C12:K19">
    <cfRule type="expression" dxfId="86" priority="45" stopIfTrue="1">
      <formula>MOD(ROW(),2)=0</formula>
    </cfRule>
  </conditionalFormatting>
  <conditionalFormatting sqref="C22:K22 C23:E26">
    <cfRule type="expression" dxfId="85" priority="117" stopIfTrue="1">
      <formula>MOD(ROW(),2)=0</formula>
    </cfRule>
  </conditionalFormatting>
  <conditionalFormatting sqref="C32:K37">
    <cfRule type="expression" dxfId="84" priority="24">
      <formula>MOD(ROW(),2)=0</formula>
    </cfRule>
  </conditionalFormatting>
  <conditionalFormatting sqref="C41:K43">
    <cfRule type="expression" dxfId="83" priority="7">
      <formula>MOD(ROW(),2)=0</formula>
    </cfRule>
  </conditionalFormatting>
  <conditionalFormatting sqref="C52:K54">
    <cfRule type="expression" dxfId="82" priority="11">
      <formula>MOD(ROW(),2)=0</formula>
    </cfRule>
  </conditionalFormatting>
  <conditionalFormatting sqref="F23 C45:E45 K45:K49">
    <cfRule type="expression" dxfId="81" priority="70">
      <formula>MOD(ROW(),2)=0</formula>
    </cfRule>
  </conditionalFormatting>
  <conditionalFormatting sqref="F45:G45">
    <cfRule type="expression" dxfId="80" priority="22" stopIfTrue="1">
      <formula>MOD(ROW(),2)=0</formula>
    </cfRule>
  </conditionalFormatting>
  <conditionalFormatting sqref="F24:J26">
    <cfRule type="expression" dxfId="79" priority="29">
      <formula>MOD(ROW(),2)=0</formula>
    </cfRule>
  </conditionalFormatting>
  <conditionalFormatting sqref="F28:J28">
    <cfRule type="expression" dxfId="78" priority="49">
      <formula>MOD(ROW(),2)=0</formula>
    </cfRule>
  </conditionalFormatting>
  <conditionalFormatting sqref="G23">
    <cfRule type="expression" dxfId="77" priority="33" stopIfTrue="1">
      <formula>MOD(ROW(),2)=0</formula>
    </cfRule>
  </conditionalFormatting>
  <conditionalFormatting sqref="G45:J45">
    <cfRule type="expression" dxfId="76" priority="19">
      <formula>MOD(ROW(),2)=0</formula>
    </cfRule>
  </conditionalFormatting>
  <conditionalFormatting sqref="H23:J23">
    <cfRule type="expression" dxfId="75" priority="32">
      <formula>MOD(ROW(),2)=0</formula>
    </cfRule>
  </conditionalFormatting>
  <conditionalFormatting sqref="J45">
    <cfRule type="expression" dxfId="74" priority="53" stopIfTrue="1">
      <formula>MOD(ROW(),2)=0</formula>
    </cfRule>
  </conditionalFormatting>
  <conditionalFormatting sqref="K23:K28 C27:F27 C28:E28">
    <cfRule type="expression" dxfId="73" priority="50" stopIfTrue="1">
      <formula>MOD(ROW(),2)=0</formula>
    </cfRule>
  </conditionalFormatting>
  <pageMargins left="0.7" right="0.7" top="0.75" bottom="0.75" header="0.3" footer="0.3"/>
  <pageSetup paperSize="8" scale="21" orientation="landscape" r:id="rId1"/>
  <headerFooter>
    <oddHeader>&amp;L&amp;"Calibri"&amp;10&amp;K000000 ST Classification: OFFICIAL PERSONAL&amp;1#_x000D_&amp;"Calibri"&amp;11&amp;K000000&amp;"Calibri"&amp;11&amp;K000000</oddHeader>
  </headerFooter>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A0D76-0A56-474B-8C2A-E07211A1D4F3}">
  <sheetPr>
    <tabColor rgb="FF1E9C8D"/>
    <pageSetUpPr fitToPage="1"/>
  </sheetPr>
  <dimension ref="A2:K59"/>
  <sheetViews>
    <sheetView showGridLines="0" zoomScale="85" zoomScaleNormal="85" workbookViewId="0">
      <selection activeCell="O17" sqref="O17:O18"/>
    </sheetView>
  </sheetViews>
  <sheetFormatPr defaultColWidth="12.7109375" defaultRowHeight="15"/>
  <cols>
    <col min="1" max="1" width="3.7109375" style="2" customWidth="1"/>
    <col min="2" max="2" width="4.140625" style="2" customWidth="1"/>
    <col min="3" max="3" width="22.5703125" style="119" customWidth="1"/>
    <col min="4" max="4" width="54" style="119" customWidth="1"/>
    <col min="5" max="7" width="21.140625" style="2" customWidth="1"/>
    <col min="8" max="10" width="15.85546875" style="2" customWidth="1"/>
    <col min="11" max="11" width="6.7109375" style="2" customWidth="1"/>
    <col min="12" max="12" width="3" style="2" customWidth="1"/>
    <col min="13" max="13" width="5.42578125" style="2" customWidth="1"/>
    <col min="14" max="16384" width="12.7109375" style="2"/>
  </cols>
  <sheetData>
    <row r="2" spans="1:11">
      <c r="B2" s="83"/>
      <c r="C2" s="84"/>
      <c r="D2" s="84"/>
      <c r="E2" s="85"/>
      <c r="F2" s="85"/>
      <c r="G2" s="85"/>
      <c r="H2" s="85"/>
      <c r="I2" s="85"/>
      <c r="J2" s="85"/>
      <c r="K2" s="86"/>
    </row>
    <row r="3" spans="1:11" ht="14.45" customHeight="1">
      <c r="A3" s="3"/>
      <c r="B3" s="87"/>
      <c r="C3" s="27"/>
      <c r="D3" s="27"/>
      <c r="E3" s="10"/>
      <c r="F3" s="10"/>
      <c r="G3" s="10"/>
      <c r="H3" s="10"/>
      <c r="I3" s="10"/>
      <c r="J3" s="10"/>
      <c r="K3" s="88"/>
    </row>
    <row r="4" spans="1:11" ht="14.45" customHeight="1">
      <c r="B4" s="87"/>
      <c r="C4" s="27"/>
      <c r="D4" s="27"/>
      <c r="E4" s="10"/>
      <c r="F4" s="10"/>
      <c r="G4" s="10"/>
      <c r="H4" s="10"/>
      <c r="I4" s="10"/>
      <c r="J4" s="10"/>
      <c r="K4" s="88"/>
    </row>
    <row r="5" spans="1:11" ht="14.45" customHeight="1">
      <c r="B5" s="87"/>
      <c r="C5" s="27"/>
      <c r="D5" s="27"/>
      <c r="E5" s="10"/>
      <c r="F5" s="10"/>
      <c r="G5" s="10"/>
      <c r="H5" s="10"/>
      <c r="I5" s="10"/>
      <c r="J5" s="10"/>
      <c r="K5" s="88"/>
    </row>
    <row r="6" spans="1:11" ht="15.75">
      <c r="B6" s="87"/>
      <c r="C6" s="89" t="s">
        <v>464</v>
      </c>
      <c r="D6" s="89"/>
      <c r="E6" s="10"/>
      <c r="F6" s="10"/>
      <c r="G6" s="10"/>
      <c r="H6" s="10"/>
      <c r="I6" s="10"/>
      <c r="J6" s="10"/>
      <c r="K6" s="88"/>
    </row>
    <row r="7" spans="1:11" ht="143.25" customHeight="1">
      <c r="B7" s="87"/>
      <c r="C7" s="815" t="s">
        <v>465</v>
      </c>
      <c r="D7" s="816"/>
      <c r="E7" s="816"/>
      <c r="F7" s="816"/>
      <c r="G7" s="816"/>
      <c r="H7" s="816"/>
      <c r="I7" s="816"/>
      <c r="J7" s="816"/>
      <c r="K7" s="88"/>
    </row>
    <row r="8" spans="1:11" ht="143.25" customHeight="1">
      <c r="B8" s="87"/>
      <c r="C8" s="816"/>
      <c r="D8" s="816"/>
      <c r="E8" s="816"/>
      <c r="F8" s="816"/>
      <c r="G8" s="816"/>
      <c r="H8" s="816"/>
      <c r="I8" s="816"/>
      <c r="J8" s="816"/>
      <c r="K8" s="88"/>
    </row>
    <row r="9" spans="1:11" ht="15.75">
      <c r="B9" s="87"/>
      <c r="C9" s="27"/>
      <c r="D9" s="27"/>
      <c r="E9" s="10"/>
      <c r="F9" s="10"/>
      <c r="G9" s="10"/>
      <c r="H9" s="90"/>
      <c r="I9" s="90"/>
      <c r="J9" s="90"/>
      <c r="K9" s="88"/>
    </row>
    <row r="10" spans="1:11" ht="15.75" customHeight="1">
      <c r="B10" s="87"/>
      <c r="C10" s="711" t="s">
        <v>466</v>
      </c>
      <c r="D10" s="709"/>
      <c r="E10" s="709"/>
      <c r="F10" s="710"/>
      <c r="G10" s="10"/>
      <c r="H10" s="90"/>
      <c r="I10" s="90"/>
      <c r="J10" s="90"/>
      <c r="K10" s="88"/>
    </row>
    <row r="11" spans="1:11" ht="15.75" customHeight="1">
      <c r="B11" s="87"/>
      <c r="C11" s="27"/>
      <c r="D11" s="27"/>
      <c r="E11" s="10"/>
      <c r="F11" s="10"/>
      <c r="G11" s="10"/>
      <c r="H11" s="90"/>
      <c r="I11" s="90"/>
      <c r="J11" s="90"/>
      <c r="K11" s="88"/>
    </row>
    <row r="12" spans="1:11" ht="21" customHeight="1">
      <c r="B12" s="87"/>
      <c r="C12" s="91" t="s">
        <v>467</v>
      </c>
      <c r="D12" s="27"/>
      <c r="E12" s="27"/>
      <c r="F12" s="27"/>
      <c r="G12" s="10"/>
      <c r="H12" s="27"/>
      <c r="I12" s="90"/>
      <c r="J12" s="90"/>
      <c r="K12" s="88"/>
    </row>
    <row r="13" spans="1:11" ht="21" customHeight="1">
      <c r="B13" s="87"/>
      <c r="C13" s="92"/>
      <c r="D13" s="92"/>
      <c r="E13" s="712" t="s">
        <v>468</v>
      </c>
      <c r="F13" s="713"/>
      <c r="G13" s="10"/>
      <c r="H13" s="90"/>
      <c r="I13" s="90"/>
      <c r="J13" s="90"/>
      <c r="K13" s="88"/>
    </row>
    <row r="14" spans="1:11" ht="23.25" customHeight="1">
      <c r="B14" s="87"/>
      <c r="C14" s="714" t="s">
        <v>469</v>
      </c>
      <c r="D14" s="715"/>
      <c r="E14" s="81" t="s">
        <v>470</v>
      </c>
      <c r="F14" s="82" t="s">
        <v>471</v>
      </c>
      <c r="G14" s="10"/>
      <c r="H14" s="90"/>
      <c r="I14" s="90"/>
      <c r="J14" s="90"/>
      <c r="K14" s="88"/>
    </row>
    <row r="15" spans="1:11" ht="15" customHeight="1">
      <c r="B15" s="87"/>
      <c r="C15" s="128" t="s">
        <v>472</v>
      </c>
      <c r="D15" s="125"/>
      <c r="E15" s="126"/>
      <c r="F15" s="127"/>
      <c r="G15" s="10"/>
      <c r="H15" s="90"/>
      <c r="I15" s="90"/>
      <c r="J15" s="90"/>
      <c r="K15" s="88"/>
    </row>
    <row r="16" spans="1:11" ht="15.75">
      <c r="B16" s="87"/>
      <c r="C16" s="93" t="s">
        <v>473</v>
      </c>
      <c r="D16" s="27"/>
      <c r="E16" s="94">
        <v>4732</v>
      </c>
      <c r="F16" s="95">
        <v>464</v>
      </c>
      <c r="G16" s="10"/>
      <c r="H16" s="90"/>
      <c r="I16" s="90"/>
      <c r="J16" s="90"/>
      <c r="K16" s="88"/>
    </row>
    <row r="17" spans="2:11" ht="15.75">
      <c r="B17" s="87"/>
      <c r="C17" s="93" t="s">
        <v>474</v>
      </c>
      <c r="D17" s="27"/>
      <c r="E17" s="94">
        <v>1853</v>
      </c>
      <c r="F17" s="95">
        <v>710</v>
      </c>
      <c r="G17" s="10"/>
      <c r="H17" s="90"/>
      <c r="I17" s="90"/>
      <c r="J17" s="90"/>
      <c r="K17" s="88"/>
    </row>
    <row r="18" spans="2:11" ht="15.75">
      <c r="B18" s="87"/>
      <c r="C18" s="93" t="s">
        <v>475</v>
      </c>
      <c r="D18" s="27"/>
      <c r="E18" s="94">
        <v>115</v>
      </c>
      <c r="F18" s="95">
        <v>4859</v>
      </c>
      <c r="G18" s="10"/>
      <c r="H18" s="90"/>
      <c r="I18" s="90"/>
      <c r="J18" s="90"/>
      <c r="K18" s="88"/>
    </row>
    <row r="19" spans="2:11" ht="15.75">
      <c r="B19" s="87"/>
      <c r="C19" s="93" t="s">
        <v>476</v>
      </c>
      <c r="D19" s="27"/>
      <c r="E19" s="94">
        <v>580</v>
      </c>
      <c r="F19" s="95">
        <v>1857</v>
      </c>
      <c r="G19" s="10"/>
      <c r="H19" s="90"/>
      <c r="I19" s="90"/>
      <c r="J19" s="90"/>
      <c r="K19" s="88"/>
    </row>
    <row r="20" spans="2:11" ht="15.75">
      <c r="B20" s="87"/>
      <c r="C20" s="93" t="s">
        <v>477</v>
      </c>
      <c r="D20" s="27"/>
      <c r="E20" s="94">
        <v>848</v>
      </c>
      <c r="F20" s="95">
        <v>7</v>
      </c>
      <c r="G20" s="10"/>
      <c r="H20" s="90"/>
      <c r="I20" s="90"/>
      <c r="J20" s="90"/>
      <c r="K20" s="88"/>
    </row>
    <row r="21" spans="2:11" ht="15.75">
      <c r="B21" s="87"/>
      <c r="C21" s="93" t="s">
        <v>478</v>
      </c>
      <c r="D21" s="27"/>
      <c r="E21" s="94">
        <v>1809</v>
      </c>
      <c r="F21" s="95">
        <v>2107</v>
      </c>
      <c r="G21" s="10"/>
      <c r="H21" s="90"/>
      <c r="I21" s="90"/>
      <c r="J21" s="90"/>
      <c r="K21" s="88"/>
    </row>
    <row r="22" spans="2:11" ht="15.75">
      <c r="B22" s="87"/>
      <c r="C22" s="93" t="s">
        <v>479</v>
      </c>
      <c r="D22" s="27"/>
      <c r="E22" s="94">
        <v>94</v>
      </c>
      <c r="F22" s="95">
        <v>181</v>
      </c>
      <c r="G22" s="10"/>
      <c r="H22" s="90"/>
      <c r="I22" s="90"/>
      <c r="J22" s="90"/>
      <c r="K22" s="88"/>
    </row>
    <row r="23" spans="2:11" ht="15.75">
      <c r="B23" s="87"/>
      <c r="C23" s="96" t="s">
        <v>480</v>
      </c>
      <c r="D23" s="97"/>
      <c r="E23" s="98">
        <f>SUM(E16:E22)</f>
        <v>10031</v>
      </c>
      <c r="F23" s="99">
        <f>SUM(F16:F22)</f>
        <v>10185</v>
      </c>
      <c r="G23" s="10"/>
      <c r="H23" s="90"/>
      <c r="I23" s="90"/>
      <c r="J23" s="90"/>
      <c r="K23" s="88"/>
    </row>
    <row r="24" spans="2:11" ht="15.75">
      <c r="B24" s="87"/>
      <c r="C24" s="128" t="s">
        <v>481</v>
      </c>
      <c r="D24" s="129"/>
      <c r="E24" s="130"/>
      <c r="F24" s="131"/>
      <c r="G24" s="10"/>
      <c r="H24" s="90"/>
      <c r="I24" s="90"/>
      <c r="J24" s="90"/>
      <c r="K24" s="88"/>
    </row>
    <row r="25" spans="2:11" ht="15.75">
      <c r="B25" s="87"/>
      <c r="C25" s="93" t="s">
        <v>482</v>
      </c>
      <c r="D25" s="27"/>
      <c r="E25" s="94">
        <v>68</v>
      </c>
      <c r="F25" s="95">
        <v>5954</v>
      </c>
      <c r="G25" s="10"/>
      <c r="H25" s="90"/>
      <c r="I25" s="90"/>
      <c r="J25" s="90"/>
      <c r="K25" s="88"/>
    </row>
    <row r="26" spans="2:11" ht="15.75">
      <c r="B26" s="87"/>
      <c r="C26" s="93" t="s">
        <v>483</v>
      </c>
      <c r="D26" s="27"/>
      <c r="E26" s="94">
        <v>501</v>
      </c>
      <c r="F26" s="95">
        <v>5966</v>
      </c>
      <c r="G26" s="10"/>
      <c r="H26" s="90"/>
      <c r="I26" s="90"/>
      <c r="J26" s="90"/>
      <c r="K26" s="88"/>
    </row>
    <row r="27" spans="2:11" ht="15.75">
      <c r="B27" s="87"/>
      <c r="C27" s="93" t="s">
        <v>484</v>
      </c>
      <c r="D27" s="27"/>
      <c r="E27" s="94">
        <v>0</v>
      </c>
      <c r="F27" s="95">
        <v>0</v>
      </c>
      <c r="G27" s="10"/>
      <c r="H27" s="90"/>
      <c r="I27" s="90"/>
      <c r="J27" s="90"/>
      <c r="K27" s="88"/>
    </row>
    <row r="28" spans="2:11" ht="15.75">
      <c r="B28" s="87"/>
      <c r="C28" s="93" t="s">
        <v>485</v>
      </c>
      <c r="D28" s="27"/>
      <c r="E28" s="94">
        <v>74</v>
      </c>
      <c r="F28" s="95">
        <v>5233</v>
      </c>
      <c r="G28" s="10"/>
      <c r="H28" s="90"/>
      <c r="I28" s="90"/>
      <c r="J28" s="90"/>
      <c r="K28" s="88"/>
    </row>
    <row r="29" spans="2:11" ht="15.75">
      <c r="B29" s="87"/>
      <c r="C29" s="93" t="s">
        <v>486</v>
      </c>
      <c r="D29" s="27"/>
      <c r="E29" s="94">
        <v>3</v>
      </c>
      <c r="F29" s="95">
        <v>4293</v>
      </c>
      <c r="G29" s="10"/>
      <c r="H29" s="90"/>
      <c r="I29" s="90"/>
      <c r="J29" s="90"/>
      <c r="K29" s="88"/>
    </row>
    <row r="30" spans="2:11" ht="15.75">
      <c r="B30" s="87"/>
      <c r="C30" s="96" t="s">
        <v>487</v>
      </c>
      <c r="D30" s="97"/>
      <c r="E30" s="98">
        <v>501</v>
      </c>
      <c r="F30" s="99">
        <v>5986</v>
      </c>
      <c r="G30" s="10"/>
      <c r="H30" s="90"/>
      <c r="I30" s="90"/>
      <c r="J30" s="90"/>
      <c r="K30" s="88"/>
    </row>
    <row r="31" spans="2:11" ht="15" customHeight="1">
      <c r="B31" s="87"/>
      <c r="C31" s="128" t="s">
        <v>488</v>
      </c>
      <c r="D31" s="129"/>
      <c r="E31" s="130"/>
      <c r="F31" s="131"/>
      <c r="G31" s="10"/>
      <c r="H31" s="90"/>
      <c r="I31" s="90"/>
      <c r="J31" s="90"/>
      <c r="K31" s="88"/>
    </row>
    <row r="32" spans="2:11" ht="15.75">
      <c r="B32" s="87"/>
      <c r="C32" s="93" t="s">
        <v>489</v>
      </c>
      <c r="D32" s="27"/>
      <c r="E32" s="94">
        <v>36</v>
      </c>
      <c r="F32" s="95">
        <v>0</v>
      </c>
      <c r="G32" s="10"/>
      <c r="H32" s="90"/>
      <c r="I32" s="90"/>
      <c r="J32" s="90"/>
      <c r="K32" s="88"/>
    </row>
    <row r="33" spans="2:11" ht="15.75">
      <c r="B33" s="87"/>
      <c r="C33" s="93" t="s">
        <v>490</v>
      </c>
      <c r="D33" s="27"/>
      <c r="E33" s="94">
        <v>236</v>
      </c>
      <c r="F33" s="95">
        <v>0</v>
      </c>
      <c r="G33" s="10"/>
      <c r="H33" s="90"/>
      <c r="I33" s="90"/>
      <c r="J33" s="90"/>
      <c r="K33" s="88"/>
    </row>
    <row r="34" spans="2:11" ht="15.75">
      <c r="B34" s="87"/>
      <c r="C34" s="93" t="s">
        <v>491</v>
      </c>
      <c r="D34" s="27"/>
      <c r="E34" s="94">
        <v>90</v>
      </c>
      <c r="F34" s="95">
        <v>0</v>
      </c>
      <c r="G34" s="10"/>
      <c r="H34" s="90"/>
      <c r="I34" s="90"/>
      <c r="J34" s="90"/>
      <c r="K34" s="88"/>
    </row>
    <row r="35" spans="2:11" ht="15.75">
      <c r="B35" s="87"/>
      <c r="C35" s="93" t="s">
        <v>492</v>
      </c>
      <c r="D35" s="27"/>
      <c r="E35" s="94">
        <v>122</v>
      </c>
      <c r="F35" s="95">
        <v>0</v>
      </c>
      <c r="G35" s="10"/>
      <c r="H35" s="90"/>
      <c r="I35" s="90"/>
      <c r="J35" s="90"/>
      <c r="K35" s="88"/>
    </row>
    <row r="36" spans="2:11" ht="15.75">
      <c r="B36" s="87"/>
      <c r="C36" s="93" t="s">
        <v>493</v>
      </c>
      <c r="D36" s="27"/>
      <c r="E36" s="94">
        <v>0</v>
      </c>
      <c r="F36" s="95">
        <v>5966</v>
      </c>
      <c r="G36" s="10"/>
      <c r="H36" s="90"/>
      <c r="I36" s="90"/>
      <c r="J36" s="90"/>
      <c r="K36" s="88"/>
    </row>
    <row r="37" spans="2:11" ht="15.75">
      <c r="B37" s="87"/>
      <c r="C37" s="93" t="s">
        <v>494</v>
      </c>
      <c r="D37" s="27"/>
      <c r="E37" s="94">
        <v>0</v>
      </c>
      <c r="F37" s="95">
        <v>0</v>
      </c>
      <c r="G37" s="10"/>
      <c r="H37" s="90"/>
      <c r="I37" s="90"/>
      <c r="J37" s="90"/>
      <c r="K37" s="88"/>
    </row>
    <row r="38" spans="2:11" ht="15.75">
      <c r="B38" s="87"/>
      <c r="C38" s="93" t="s">
        <v>495</v>
      </c>
      <c r="D38" s="27"/>
      <c r="E38" s="94">
        <v>17</v>
      </c>
      <c r="F38" s="95">
        <v>0</v>
      </c>
      <c r="G38" s="10"/>
      <c r="H38" s="90"/>
      <c r="I38" s="90"/>
      <c r="J38" s="90"/>
      <c r="K38" s="88"/>
    </row>
    <row r="39" spans="2:11" ht="15.75">
      <c r="B39" s="87"/>
      <c r="C39" s="96" t="s">
        <v>496</v>
      </c>
      <c r="D39" s="97"/>
      <c r="E39" s="98">
        <f>SUM(E32:E38)</f>
        <v>501</v>
      </c>
      <c r="F39" s="99">
        <f>SUM(F32:F38)</f>
        <v>5966</v>
      </c>
      <c r="G39" s="10"/>
      <c r="H39" s="90"/>
      <c r="I39" s="90"/>
      <c r="J39" s="90"/>
      <c r="K39" s="88"/>
    </row>
    <row r="40" spans="2:11" ht="15.75">
      <c r="B40" s="87"/>
      <c r="C40" s="92"/>
      <c r="D40" s="92"/>
      <c r="E40" s="12"/>
      <c r="F40" s="12"/>
      <c r="G40" s="10"/>
      <c r="H40" s="90"/>
      <c r="I40" s="90"/>
      <c r="J40" s="90"/>
      <c r="K40" s="88"/>
    </row>
    <row r="41" spans="2:11" ht="15.75">
      <c r="B41" s="87"/>
      <c r="C41" s="91" t="s">
        <v>497</v>
      </c>
      <c r="D41" s="92"/>
      <c r="E41" s="12"/>
      <c r="F41" s="12"/>
      <c r="G41" s="12"/>
      <c r="H41" s="90"/>
      <c r="I41" s="90"/>
      <c r="J41" s="90"/>
      <c r="K41" s="88"/>
    </row>
    <row r="42" spans="2:11" ht="15.75">
      <c r="B42" s="87"/>
      <c r="C42" s="92"/>
      <c r="D42" s="92"/>
      <c r="E42" s="12"/>
      <c r="F42" s="12"/>
      <c r="G42" s="12"/>
      <c r="H42" s="90"/>
      <c r="I42" s="90"/>
      <c r="J42" s="90"/>
      <c r="K42" s="88"/>
    </row>
    <row r="43" spans="2:11" ht="45.75">
      <c r="B43" s="87"/>
      <c r="C43" s="120" t="s">
        <v>498</v>
      </c>
      <c r="D43" s="121" t="s">
        <v>499</v>
      </c>
      <c r="E43" s="121" t="s">
        <v>500</v>
      </c>
      <c r="F43" s="716" t="s">
        <v>501</v>
      </c>
      <c r="G43" s="717"/>
      <c r="H43" s="122" t="s">
        <v>502</v>
      </c>
      <c r="I43" s="123" t="s">
        <v>503</v>
      </c>
      <c r="J43" s="124" t="s">
        <v>504</v>
      </c>
      <c r="K43" s="88"/>
    </row>
    <row r="44" spans="2:11" ht="16.5">
      <c r="B44" s="87"/>
      <c r="C44" s="26" t="s">
        <v>505</v>
      </c>
      <c r="D44" s="100" t="s">
        <v>506</v>
      </c>
      <c r="E44" s="101">
        <v>24909</v>
      </c>
      <c r="F44" s="813" t="s">
        <v>507</v>
      </c>
      <c r="G44" s="814"/>
      <c r="H44" s="102">
        <v>22.52</v>
      </c>
      <c r="I44" s="103">
        <v>0</v>
      </c>
      <c r="J44" s="104" t="s">
        <v>508</v>
      </c>
      <c r="K44" s="88"/>
    </row>
    <row r="45" spans="2:11" ht="16.5">
      <c r="B45" s="87"/>
      <c r="C45" s="26" t="s">
        <v>509</v>
      </c>
      <c r="D45" s="100" t="s">
        <v>510</v>
      </c>
      <c r="E45" s="101">
        <v>245343423</v>
      </c>
      <c r="F45" s="813" t="s">
        <v>511</v>
      </c>
      <c r="G45" s="814"/>
      <c r="H45" s="102">
        <v>130.12</v>
      </c>
      <c r="I45" s="103">
        <v>0</v>
      </c>
      <c r="J45" s="105" t="s">
        <v>512</v>
      </c>
      <c r="K45" s="88"/>
    </row>
    <row r="46" spans="2:11" ht="16.5">
      <c r="B46" s="87"/>
      <c r="C46" s="26" t="s">
        <v>513</v>
      </c>
      <c r="D46" s="100" t="s">
        <v>514</v>
      </c>
      <c r="E46" s="101">
        <v>4396</v>
      </c>
      <c r="F46" s="813" t="s">
        <v>515</v>
      </c>
      <c r="G46" s="814"/>
      <c r="H46" s="102">
        <v>0</v>
      </c>
      <c r="I46" s="103">
        <v>57.84</v>
      </c>
      <c r="J46" s="105" t="s">
        <v>512</v>
      </c>
      <c r="K46" s="88"/>
    </row>
    <row r="47" spans="2:11" ht="16.5">
      <c r="B47" s="87"/>
      <c r="C47" s="26" t="s">
        <v>516</v>
      </c>
      <c r="D47" s="100" t="s">
        <v>517</v>
      </c>
      <c r="E47" s="101">
        <v>27</v>
      </c>
      <c r="F47" s="813" t="s">
        <v>518</v>
      </c>
      <c r="G47" s="814"/>
      <c r="H47" s="102">
        <v>0</v>
      </c>
      <c r="I47" s="103">
        <v>54.23</v>
      </c>
      <c r="J47" s="105" t="s">
        <v>512</v>
      </c>
      <c r="K47" s="88"/>
    </row>
    <row r="48" spans="2:11" ht="16.5">
      <c r="B48" s="87"/>
      <c r="C48" s="26" t="s">
        <v>516</v>
      </c>
      <c r="D48" s="100" t="s">
        <v>519</v>
      </c>
      <c r="E48" s="101">
        <v>31</v>
      </c>
      <c r="F48" s="813" t="s">
        <v>518</v>
      </c>
      <c r="G48" s="814"/>
      <c r="H48" s="102">
        <v>0</v>
      </c>
      <c r="I48" s="103">
        <v>0.05</v>
      </c>
      <c r="J48" s="105" t="s">
        <v>512</v>
      </c>
      <c r="K48" s="88"/>
    </row>
    <row r="49" spans="2:11" ht="16.5">
      <c r="B49" s="87"/>
      <c r="C49" s="26" t="s">
        <v>516</v>
      </c>
      <c r="D49" s="100" t="s">
        <v>520</v>
      </c>
      <c r="E49" s="101">
        <v>16</v>
      </c>
      <c r="F49" s="813" t="s">
        <v>518</v>
      </c>
      <c r="G49" s="814"/>
      <c r="H49" s="102">
        <v>0</v>
      </c>
      <c r="I49" s="103">
        <v>0.47</v>
      </c>
      <c r="J49" s="105" t="s">
        <v>512</v>
      </c>
      <c r="K49" s="88"/>
    </row>
    <row r="50" spans="2:11" ht="16.5">
      <c r="B50" s="87"/>
      <c r="C50" s="26" t="s">
        <v>516</v>
      </c>
      <c r="D50" s="100" t="s">
        <v>521</v>
      </c>
      <c r="E50" s="101">
        <v>976</v>
      </c>
      <c r="F50" s="813" t="s">
        <v>518</v>
      </c>
      <c r="G50" s="814"/>
      <c r="H50" s="102">
        <v>0</v>
      </c>
      <c r="I50" s="103">
        <v>3.64</v>
      </c>
      <c r="J50" s="105" t="s">
        <v>512</v>
      </c>
      <c r="K50" s="88"/>
    </row>
    <row r="51" spans="2:11" ht="16.5">
      <c r="B51" s="87"/>
      <c r="C51" s="26" t="s">
        <v>522</v>
      </c>
      <c r="D51" s="100" t="s">
        <v>523</v>
      </c>
      <c r="E51" s="101">
        <v>647282</v>
      </c>
      <c r="F51" s="813" t="s">
        <v>524</v>
      </c>
      <c r="G51" s="814"/>
      <c r="H51" s="102">
        <v>0</v>
      </c>
      <c r="I51" s="103">
        <v>9.51</v>
      </c>
      <c r="J51" s="106" t="s">
        <v>525</v>
      </c>
      <c r="K51" s="88"/>
    </row>
    <row r="52" spans="2:11" ht="16.5">
      <c r="B52" s="87"/>
      <c r="C52" s="26" t="s">
        <v>526</v>
      </c>
      <c r="D52" s="100" t="s">
        <v>527</v>
      </c>
      <c r="E52" s="101">
        <v>4048701</v>
      </c>
      <c r="F52" s="813" t="s">
        <v>528</v>
      </c>
      <c r="G52" s="814"/>
      <c r="H52" s="102">
        <v>0</v>
      </c>
      <c r="I52" s="103">
        <v>450.32</v>
      </c>
      <c r="J52" s="104" t="s">
        <v>508</v>
      </c>
      <c r="K52" s="88"/>
    </row>
    <row r="53" spans="2:11" ht="16.5">
      <c r="B53" s="87"/>
      <c r="C53" s="26" t="s">
        <v>529</v>
      </c>
      <c r="D53" s="100" t="s">
        <v>530</v>
      </c>
      <c r="E53" s="101">
        <v>2085081</v>
      </c>
      <c r="F53" s="813" t="s">
        <v>524</v>
      </c>
      <c r="G53" s="814"/>
      <c r="H53" s="102">
        <v>0</v>
      </c>
      <c r="I53" s="103">
        <v>227.49</v>
      </c>
      <c r="J53" s="105" t="s">
        <v>512</v>
      </c>
      <c r="K53" s="88"/>
    </row>
    <row r="54" spans="2:11" ht="16.5">
      <c r="B54" s="87"/>
      <c r="C54" s="26" t="s">
        <v>531</v>
      </c>
      <c r="D54" s="100" t="s">
        <v>532</v>
      </c>
      <c r="E54" s="101">
        <v>2003</v>
      </c>
      <c r="F54" s="813" t="s">
        <v>518</v>
      </c>
      <c r="G54" s="814"/>
      <c r="H54" s="102">
        <v>4.7300000000000004</v>
      </c>
      <c r="I54" s="103">
        <v>5.76</v>
      </c>
      <c r="J54" s="106" t="s">
        <v>525</v>
      </c>
      <c r="K54" s="88"/>
    </row>
    <row r="55" spans="2:11">
      <c r="B55" s="87"/>
      <c r="C55" s="107" t="s">
        <v>533</v>
      </c>
      <c r="D55" s="108"/>
      <c r="E55" s="109"/>
      <c r="F55" s="110"/>
      <c r="G55" s="110"/>
      <c r="H55" s="111">
        <f>SUM(H44:H54)</f>
        <v>157.37</v>
      </c>
      <c r="I55" s="112">
        <f>SUM(I44:I54)</f>
        <v>809.31</v>
      </c>
      <c r="J55" s="113"/>
      <c r="K55" s="88"/>
    </row>
    <row r="56" spans="2:11" ht="15.75">
      <c r="B56" s="87"/>
      <c r="C56" s="92"/>
      <c r="D56" s="92"/>
      <c r="E56" s="12"/>
      <c r="F56" s="12"/>
      <c r="G56" s="12"/>
      <c r="H56" s="90"/>
      <c r="I56" s="90"/>
      <c r="J56" s="90"/>
      <c r="K56" s="88"/>
    </row>
    <row r="57" spans="2:11" ht="15.75">
      <c r="B57" s="11"/>
      <c r="C57" s="114"/>
      <c r="D57" s="114"/>
      <c r="E57" s="114"/>
      <c r="F57" s="10"/>
      <c r="G57" s="10"/>
      <c r="H57" s="90"/>
      <c r="I57" s="90"/>
      <c r="J57" s="90"/>
      <c r="K57" s="88"/>
    </row>
    <row r="58" spans="2:11" ht="15.75">
      <c r="B58" s="87"/>
      <c r="C58" s="33"/>
      <c r="D58" s="33"/>
      <c r="E58" s="23"/>
      <c r="F58" s="23"/>
      <c r="G58" s="23"/>
      <c r="H58" s="90"/>
      <c r="I58" s="90"/>
      <c r="J58" s="90"/>
      <c r="K58" s="88"/>
    </row>
    <row r="59" spans="2:11">
      <c r="B59" s="115"/>
      <c r="C59" s="116"/>
      <c r="D59" s="116"/>
      <c r="E59" s="117"/>
      <c r="F59" s="117"/>
      <c r="G59" s="117"/>
      <c r="H59" s="117"/>
      <c r="I59" s="117"/>
      <c r="J59" s="117"/>
      <c r="K59" s="118"/>
    </row>
  </sheetData>
  <mergeCells count="12">
    <mergeCell ref="F50:G50"/>
    <mergeCell ref="F51:G51"/>
    <mergeCell ref="F52:G52"/>
    <mergeCell ref="F53:G53"/>
    <mergeCell ref="F54:G54"/>
    <mergeCell ref="F48:G48"/>
    <mergeCell ref="F49:G49"/>
    <mergeCell ref="F44:G44"/>
    <mergeCell ref="C7:J8"/>
    <mergeCell ref="F45:G45"/>
    <mergeCell ref="F46:G46"/>
    <mergeCell ref="F47:G47"/>
  </mergeCells>
  <conditionalFormatting sqref="C16:F23">
    <cfRule type="expression" dxfId="72" priority="14" stopIfTrue="1">
      <formula>MOD(ROW(),2)=0</formula>
    </cfRule>
  </conditionalFormatting>
  <conditionalFormatting sqref="C32:F39">
    <cfRule type="expression" dxfId="71" priority="12" stopIfTrue="1">
      <formula>MOD(ROW(),2)=0</formula>
    </cfRule>
  </conditionalFormatting>
  <conditionalFormatting sqref="C44:F54 H44:I54 C55:J55">
    <cfRule type="expression" dxfId="70" priority="10" stopIfTrue="1">
      <formula>MOD(ROW(),2)=0</formula>
    </cfRule>
  </conditionalFormatting>
  <conditionalFormatting sqref="C25:F30">
    <cfRule type="expression" dxfId="69" priority="8" stopIfTrue="1">
      <formula>MOD(ROW(),2)=0</formula>
    </cfRule>
  </conditionalFormatting>
  <pageMargins left="0.7" right="0.7" top="0.75" bottom="0.75" header="0.3" footer="0.3"/>
  <pageSetup paperSize="9" scale="36" fitToHeight="0" orientation="landscape" r:id="rId1"/>
  <headerFooter>
    <oddHeader>&amp;L&amp;"Calibri"&amp;10&amp;K000000 ST Classification: OFFICIAL PERSONAL&amp;1#_x000D_</oddHeader>
  </headerFooter>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14F3B-24DD-49CA-B245-935427624828}">
  <sheetPr>
    <tabColor rgb="FF003E52"/>
  </sheetPr>
  <dimension ref="A1"/>
  <sheetViews>
    <sheetView showGridLines="0" workbookViewId="0">
      <selection activeCell="I12" sqref="I12"/>
    </sheetView>
  </sheetViews>
  <sheetFormatPr defaultRowHeight="14.45"/>
  <sheetData/>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55CF9-0027-4D93-94CD-B5159CC6968A}">
  <sheetPr>
    <tabColor rgb="FF009FE3"/>
    <pageSetUpPr fitToPage="1"/>
  </sheetPr>
  <dimension ref="A2:Z151"/>
  <sheetViews>
    <sheetView showGridLines="0" zoomScale="85" zoomScaleNormal="85" workbookViewId="0">
      <selection activeCell="P13" sqref="P13"/>
    </sheetView>
  </sheetViews>
  <sheetFormatPr defaultColWidth="12.7109375" defaultRowHeight="15"/>
  <cols>
    <col min="1" max="1" width="3.7109375" style="135" customWidth="1"/>
    <col min="2" max="2" width="4.140625" style="135" customWidth="1"/>
    <col min="3" max="3" width="47" style="501" customWidth="1"/>
    <col min="4" max="4" width="13.28515625" style="135" bestFit="1" customWidth="1"/>
    <col min="5" max="5" width="15" style="135" customWidth="1"/>
    <col min="6" max="23" width="12.7109375" style="135" customWidth="1"/>
    <col min="24" max="24" width="6.7109375" style="135" customWidth="1"/>
    <col min="25" max="25" width="3" style="135" customWidth="1"/>
    <col min="26" max="26" width="5.42578125" style="135" customWidth="1"/>
    <col min="27" max="16384" width="12.7109375" style="135"/>
  </cols>
  <sheetData>
    <row r="2" spans="1:24" ht="14.45" customHeight="1">
      <c r="B2" s="83"/>
      <c r="C2" s="84"/>
      <c r="D2" s="85"/>
      <c r="E2" s="85"/>
      <c r="F2" s="85"/>
      <c r="G2" s="85"/>
      <c r="H2" s="85"/>
      <c r="I2" s="85"/>
      <c r="J2" s="85"/>
      <c r="K2" s="85"/>
      <c r="L2" s="85"/>
      <c r="M2" s="85"/>
      <c r="N2" s="85"/>
      <c r="O2" s="85"/>
      <c r="P2" s="85"/>
      <c r="Q2" s="85"/>
      <c r="R2" s="85"/>
      <c r="S2" s="85"/>
      <c r="T2" s="85"/>
      <c r="U2" s="85"/>
      <c r="V2" s="85"/>
      <c r="W2" s="85"/>
      <c r="X2" s="86"/>
    </row>
    <row r="3" spans="1:24" ht="14.45" customHeight="1">
      <c r="A3" s="183"/>
      <c r="B3" s="87"/>
      <c r="C3" s="432"/>
      <c r="D3" s="162"/>
      <c r="E3" s="162"/>
      <c r="F3" s="162"/>
      <c r="G3" s="162"/>
      <c r="H3" s="162"/>
      <c r="I3" s="162"/>
      <c r="J3" s="162"/>
      <c r="K3" s="162"/>
      <c r="L3" s="162"/>
      <c r="M3" s="162"/>
      <c r="N3" s="162"/>
      <c r="O3" s="162"/>
      <c r="P3" s="162"/>
      <c r="Q3" s="162"/>
      <c r="R3" s="162"/>
      <c r="S3" s="162"/>
      <c r="T3" s="162"/>
      <c r="U3" s="162"/>
      <c r="V3" s="162"/>
      <c r="W3" s="162"/>
      <c r="X3" s="88"/>
    </row>
    <row r="4" spans="1:24" ht="14.45" customHeight="1">
      <c r="B4" s="87"/>
      <c r="C4" s="432"/>
      <c r="D4" s="162"/>
      <c r="E4" s="162"/>
      <c r="F4" s="162"/>
      <c r="G4" s="162"/>
      <c r="H4" s="162"/>
      <c r="I4" s="162"/>
      <c r="J4" s="162"/>
      <c r="K4" s="162"/>
      <c r="L4" s="162"/>
      <c r="M4" s="162"/>
      <c r="N4" s="162"/>
      <c r="O4" s="162"/>
      <c r="P4" s="162"/>
      <c r="Q4" s="162"/>
      <c r="R4" s="162"/>
      <c r="S4" s="162"/>
      <c r="T4" s="162"/>
      <c r="U4" s="162"/>
      <c r="V4" s="162"/>
      <c r="W4" s="162"/>
      <c r="X4" s="88"/>
    </row>
    <row r="5" spans="1:24" ht="15.75" customHeight="1">
      <c r="B5" s="87"/>
      <c r="C5" s="432"/>
      <c r="D5" s="162"/>
      <c r="E5" s="162"/>
      <c r="F5" s="162"/>
      <c r="G5" s="162"/>
      <c r="H5" s="162"/>
      <c r="I5" s="162"/>
      <c r="J5" s="162"/>
      <c r="K5" s="162"/>
      <c r="L5" s="162"/>
      <c r="M5" s="162"/>
      <c r="N5" s="162"/>
      <c r="O5" s="162"/>
      <c r="P5" s="162"/>
      <c r="Q5" s="162"/>
      <c r="R5" s="162"/>
      <c r="S5" s="162"/>
      <c r="T5" s="162"/>
      <c r="U5" s="162"/>
      <c r="V5" s="162"/>
      <c r="W5" s="162"/>
      <c r="X5" s="88"/>
    </row>
    <row r="6" spans="1:24" ht="15.6" customHeight="1">
      <c r="B6" s="87"/>
      <c r="C6" s="433" t="s">
        <v>18</v>
      </c>
      <c r="D6" s="162"/>
      <c r="E6" s="162"/>
      <c r="F6" s="162"/>
      <c r="G6" s="162"/>
      <c r="H6" s="162"/>
      <c r="I6" s="162"/>
      <c r="J6" s="162"/>
      <c r="K6" s="162"/>
      <c r="L6" s="162"/>
      <c r="M6" s="162"/>
      <c r="N6" s="162"/>
      <c r="O6" s="162"/>
      <c r="P6" s="162"/>
      <c r="Q6" s="162"/>
      <c r="R6" s="162"/>
      <c r="S6" s="162"/>
      <c r="T6" s="162"/>
      <c r="U6" s="162"/>
      <c r="V6" s="162"/>
      <c r="W6" s="162"/>
      <c r="X6" s="88"/>
    </row>
    <row r="7" spans="1:24" ht="15.75" customHeight="1">
      <c r="B7" s="87"/>
      <c r="C7" s="754" t="s">
        <v>534</v>
      </c>
      <c r="D7" s="754"/>
      <c r="E7" s="754"/>
      <c r="F7" s="754"/>
      <c r="G7" s="754"/>
      <c r="H7" s="754"/>
      <c r="I7" s="754"/>
      <c r="J7" s="754"/>
      <c r="K7" s="754"/>
      <c r="L7" s="754"/>
      <c r="M7" s="754"/>
      <c r="N7" s="754"/>
      <c r="O7" s="754"/>
      <c r="P7" s="754"/>
      <c r="Q7" s="754"/>
      <c r="R7" s="754"/>
      <c r="S7" s="162"/>
      <c r="T7" s="162"/>
      <c r="U7" s="162"/>
      <c r="V7" s="162"/>
      <c r="W7" s="162"/>
      <c r="X7" s="88"/>
    </row>
    <row r="8" spans="1:24" ht="13.5" customHeight="1">
      <c r="B8" s="87"/>
      <c r="C8" s="755" t="s">
        <v>535</v>
      </c>
      <c r="D8" s="434"/>
      <c r="E8" s="434"/>
      <c r="F8" s="434"/>
      <c r="G8" s="434"/>
      <c r="H8" s="434"/>
      <c r="I8" s="434"/>
      <c r="J8" s="434"/>
      <c r="K8" s="434"/>
      <c r="L8" s="434"/>
      <c r="M8" s="434"/>
      <c r="N8" s="434"/>
      <c r="O8" s="434"/>
      <c r="P8" s="434"/>
      <c r="Q8" s="434"/>
      <c r="R8" s="434"/>
      <c r="S8" s="162"/>
      <c r="T8" s="162"/>
      <c r="U8" s="162"/>
      <c r="V8" s="162"/>
      <c r="W8" s="162"/>
      <c r="X8" s="88"/>
    </row>
    <row r="9" spans="1:24" ht="12.75" customHeight="1">
      <c r="B9" s="87"/>
      <c r="C9" s="432"/>
      <c r="D9" s="162"/>
      <c r="E9" s="162"/>
      <c r="F9" s="162"/>
      <c r="G9" s="162"/>
      <c r="H9" s="162"/>
      <c r="I9" s="162"/>
      <c r="J9" s="162"/>
      <c r="K9" s="162"/>
      <c r="L9" s="162"/>
      <c r="M9" s="162"/>
      <c r="N9" s="162"/>
      <c r="O9" s="162"/>
      <c r="P9" s="162"/>
      <c r="Q9" s="162"/>
      <c r="R9" s="162"/>
      <c r="S9" s="162"/>
      <c r="T9" s="162"/>
      <c r="U9" s="162"/>
      <c r="V9" s="162"/>
      <c r="W9" s="162"/>
      <c r="X9" s="88"/>
    </row>
    <row r="10" spans="1:24" ht="18.600000000000001" customHeight="1">
      <c r="B10" s="87"/>
      <c r="C10" s="730" t="s">
        <v>536</v>
      </c>
      <c r="D10" s="731"/>
      <c r="E10" s="731"/>
      <c r="F10" s="731"/>
      <c r="G10" s="731"/>
      <c r="H10" s="731"/>
      <c r="I10" s="731"/>
      <c r="J10" s="731"/>
      <c r="K10" s="731"/>
      <c r="L10" s="731"/>
      <c r="M10" s="731"/>
      <c r="N10" s="731"/>
      <c r="O10" s="731"/>
      <c r="P10" s="731"/>
      <c r="Q10" s="731"/>
      <c r="R10" s="731"/>
      <c r="S10" s="731"/>
      <c r="T10" s="731"/>
      <c r="U10" s="731"/>
      <c r="V10" s="731"/>
      <c r="W10" s="732"/>
      <c r="X10" s="88"/>
    </row>
    <row r="11" spans="1:24" ht="14.45" customHeight="1">
      <c r="B11" s="87"/>
      <c r="C11" s="432"/>
      <c r="D11" s="162"/>
      <c r="E11" s="162"/>
      <c r="F11" s="162"/>
      <c r="G11" s="724" t="s">
        <v>537</v>
      </c>
      <c r="H11" s="725"/>
      <c r="I11" s="725"/>
      <c r="J11" s="725"/>
      <c r="K11" s="725"/>
      <c r="L11" s="726"/>
      <c r="M11" s="733" t="s">
        <v>538</v>
      </c>
      <c r="N11" s="719"/>
      <c r="O11" s="719"/>
      <c r="P11" s="719"/>
      <c r="Q11" s="719"/>
      <c r="R11" s="734"/>
      <c r="S11" s="162"/>
      <c r="T11" s="162"/>
      <c r="U11" s="162"/>
      <c r="V11" s="162"/>
      <c r="W11" s="162"/>
      <c r="X11" s="88"/>
    </row>
    <row r="12" spans="1:24" ht="14.45" customHeight="1">
      <c r="B12" s="87"/>
      <c r="C12" s="92"/>
      <c r="D12" s="431"/>
      <c r="E12" s="431"/>
      <c r="F12" s="431"/>
      <c r="G12" s="727"/>
      <c r="H12" s="728"/>
      <c r="I12" s="728"/>
      <c r="J12" s="728"/>
      <c r="K12" s="728"/>
      <c r="L12" s="729"/>
      <c r="M12" s="735"/>
      <c r="N12" s="722"/>
      <c r="O12" s="722"/>
      <c r="P12" s="722"/>
      <c r="Q12" s="722"/>
      <c r="R12" s="736"/>
      <c r="S12" s="431"/>
      <c r="T12" s="431"/>
      <c r="U12" s="431"/>
      <c r="V12" s="431"/>
      <c r="W12" s="431"/>
      <c r="X12" s="88"/>
    </row>
    <row r="13" spans="1:24" ht="106.5">
      <c r="B13" s="87"/>
      <c r="C13" s="435" t="s">
        <v>539</v>
      </c>
      <c r="D13" s="436" t="s">
        <v>540</v>
      </c>
      <c r="E13" s="436" t="s">
        <v>541</v>
      </c>
      <c r="F13" s="437" t="s">
        <v>542</v>
      </c>
      <c r="G13" s="438" t="s">
        <v>543</v>
      </c>
      <c r="H13" s="439" t="s">
        <v>544</v>
      </c>
      <c r="I13" s="439" t="s">
        <v>545</v>
      </c>
      <c r="J13" s="439" t="s">
        <v>546</v>
      </c>
      <c r="K13" s="439" t="s">
        <v>547</v>
      </c>
      <c r="L13" s="440" t="s">
        <v>548</v>
      </c>
      <c r="M13" s="438" t="s">
        <v>549</v>
      </c>
      <c r="N13" s="439" t="s">
        <v>550</v>
      </c>
      <c r="O13" s="439" t="s">
        <v>551</v>
      </c>
      <c r="P13" s="439" t="s">
        <v>552</v>
      </c>
      <c r="Q13" s="439" t="s">
        <v>553</v>
      </c>
      <c r="R13" s="440" t="s">
        <v>554</v>
      </c>
      <c r="S13" s="441" t="s">
        <v>555</v>
      </c>
      <c r="T13" s="436" t="s">
        <v>556</v>
      </c>
      <c r="U13" s="436" t="s">
        <v>557</v>
      </c>
      <c r="V13" s="436" t="s">
        <v>558</v>
      </c>
      <c r="W13" s="437" t="s">
        <v>559</v>
      </c>
      <c r="X13" s="88"/>
    </row>
    <row r="14" spans="1:24">
      <c r="B14" s="87"/>
      <c r="C14" s="442" t="s">
        <v>560</v>
      </c>
      <c r="D14" s="443"/>
      <c r="E14" s="444" t="s">
        <v>561</v>
      </c>
      <c r="F14" s="445" t="s">
        <v>117</v>
      </c>
      <c r="G14" s="446" t="s">
        <v>117</v>
      </c>
      <c r="H14" s="444" t="s">
        <v>117</v>
      </c>
      <c r="I14" s="444" t="s">
        <v>117</v>
      </c>
      <c r="J14" s="444" t="s">
        <v>117</v>
      </c>
      <c r="K14" s="444" t="s">
        <v>117</v>
      </c>
      <c r="L14" s="445" t="s">
        <v>117</v>
      </c>
      <c r="M14" s="446" t="s">
        <v>562</v>
      </c>
      <c r="N14" s="444" t="s">
        <v>562</v>
      </c>
      <c r="O14" s="444" t="s">
        <v>562</v>
      </c>
      <c r="P14" s="444" t="s">
        <v>562</v>
      </c>
      <c r="Q14" s="444" t="s">
        <v>562</v>
      </c>
      <c r="R14" s="445" t="s">
        <v>562</v>
      </c>
      <c r="S14" s="446" t="s">
        <v>562</v>
      </c>
      <c r="T14" s="444" t="s">
        <v>563</v>
      </c>
      <c r="U14" s="444" t="s">
        <v>563</v>
      </c>
      <c r="V14" s="444" t="s">
        <v>564</v>
      </c>
      <c r="W14" s="445" t="s">
        <v>565</v>
      </c>
      <c r="X14" s="88"/>
    </row>
    <row r="15" spans="1:24">
      <c r="B15" s="87"/>
      <c r="C15" s="447" t="s">
        <v>566</v>
      </c>
      <c r="D15" s="184"/>
      <c r="E15" s="184"/>
      <c r="F15" s="184"/>
      <c r="G15" s="184"/>
      <c r="H15" s="184"/>
      <c r="I15" s="184"/>
      <c r="J15" s="184"/>
      <c r="K15" s="184"/>
      <c r="L15" s="184"/>
      <c r="M15" s="184"/>
      <c r="N15" s="184"/>
      <c r="O15" s="184"/>
      <c r="P15" s="184"/>
      <c r="Q15" s="184"/>
      <c r="R15" s="184"/>
      <c r="S15" s="184"/>
      <c r="T15" s="184"/>
      <c r="U15" s="184"/>
      <c r="V15" s="184"/>
      <c r="W15" s="184"/>
      <c r="X15" s="88"/>
    </row>
    <row r="16" spans="1:24" s="448" customFormat="1">
      <c r="B16" s="449"/>
      <c r="C16" s="450" t="s">
        <v>567</v>
      </c>
      <c r="D16" s="281"/>
      <c r="E16" s="281"/>
      <c r="F16" s="281"/>
      <c r="G16" s="281"/>
      <c r="H16" s="281"/>
      <c r="I16" s="281"/>
      <c r="J16" s="281"/>
      <c r="K16" s="281"/>
      <c r="L16" s="281"/>
      <c r="M16" s="281"/>
      <c r="N16" s="281"/>
      <c r="O16" s="281"/>
      <c r="P16" s="281"/>
      <c r="Q16" s="281"/>
      <c r="R16" s="281"/>
      <c r="S16" s="281"/>
      <c r="T16" s="281"/>
      <c r="U16" s="281"/>
      <c r="V16" s="281"/>
      <c r="W16" s="451"/>
      <c r="X16" s="452"/>
    </row>
    <row r="17" spans="2:24" ht="30.75">
      <c r="B17" s="87"/>
      <c r="C17" s="330" t="s">
        <v>568</v>
      </c>
      <c r="D17" s="453" t="s">
        <v>569</v>
      </c>
      <c r="E17" s="454">
        <v>499417728.83547699</v>
      </c>
      <c r="F17" s="455">
        <f>E17/$E$53</f>
        <v>0.17642575943306424</v>
      </c>
      <c r="G17" s="455">
        <f>F17</f>
        <v>0.17642575943306424</v>
      </c>
      <c r="H17" s="455"/>
      <c r="I17" s="455"/>
      <c r="J17" s="455"/>
      <c r="K17" s="455"/>
      <c r="L17" s="455"/>
      <c r="M17" s="456" t="s">
        <v>570</v>
      </c>
      <c r="N17" s="456" t="s">
        <v>570</v>
      </c>
      <c r="O17" s="456" t="s">
        <v>570</v>
      </c>
      <c r="P17" s="456" t="s">
        <v>570</v>
      </c>
      <c r="Q17" s="456" t="s">
        <v>570</v>
      </c>
      <c r="R17" s="456" t="s">
        <v>570</v>
      </c>
      <c r="S17" s="456" t="s">
        <v>570</v>
      </c>
      <c r="T17" s="455">
        <f>SUM(G17:L17)</f>
        <v>0.17642575943306424</v>
      </c>
      <c r="U17" s="456"/>
      <c r="V17" s="456"/>
      <c r="W17" s="457"/>
      <c r="X17" s="88"/>
    </row>
    <row r="18" spans="2:24" ht="30.75">
      <c r="B18" s="87"/>
      <c r="C18" s="330" t="s">
        <v>571</v>
      </c>
      <c r="D18" s="453" t="s">
        <v>569</v>
      </c>
      <c r="E18" s="454">
        <v>718229313.5738703</v>
      </c>
      <c r="F18" s="455">
        <f t="shared" ref="F18:F32" si="0">E18/$E$53</f>
        <v>0.25372377626606424</v>
      </c>
      <c r="G18" s="455">
        <f t="shared" ref="G18:G24" si="1">F18</f>
        <v>0.25372377626606424</v>
      </c>
      <c r="H18" s="455"/>
      <c r="I18" s="455"/>
      <c r="J18" s="455"/>
      <c r="K18" s="455"/>
      <c r="L18" s="455"/>
      <c r="M18" s="456" t="s">
        <v>570</v>
      </c>
      <c r="N18" s="456" t="s">
        <v>570</v>
      </c>
      <c r="O18" s="456" t="s">
        <v>570</v>
      </c>
      <c r="P18" s="456" t="s">
        <v>570</v>
      </c>
      <c r="Q18" s="456" t="s">
        <v>570</v>
      </c>
      <c r="R18" s="456" t="s">
        <v>570</v>
      </c>
      <c r="S18" s="456" t="s">
        <v>570</v>
      </c>
      <c r="T18" s="455">
        <f t="shared" ref="T18:T32" si="2">SUM(G18:L18)</f>
        <v>0.25372377626606424</v>
      </c>
      <c r="U18" s="456"/>
      <c r="V18" s="456"/>
      <c r="W18" s="457"/>
      <c r="X18" s="88"/>
    </row>
    <row r="19" spans="2:24" ht="30.75">
      <c r="B19" s="87"/>
      <c r="C19" s="330" t="s">
        <v>572</v>
      </c>
      <c r="D19" s="453" t="s">
        <v>573</v>
      </c>
      <c r="E19" s="454">
        <v>669598026.60762382</v>
      </c>
      <c r="F19" s="455">
        <f t="shared" si="0"/>
        <v>0.23654414638942092</v>
      </c>
      <c r="G19" s="455">
        <f t="shared" si="1"/>
        <v>0.23654414638942092</v>
      </c>
      <c r="H19" s="455"/>
      <c r="I19" s="455"/>
      <c r="J19" s="455"/>
      <c r="K19" s="455"/>
      <c r="L19" s="455"/>
      <c r="M19" s="456" t="s">
        <v>570</v>
      </c>
      <c r="N19" s="456" t="s">
        <v>570</v>
      </c>
      <c r="O19" s="456" t="s">
        <v>570</v>
      </c>
      <c r="P19" s="456" t="s">
        <v>570</v>
      </c>
      <c r="Q19" s="456" t="s">
        <v>570</v>
      </c>
      <c r="R19" s="456" t="s">
        <v>570</v>
      </c>
      <c r="S19" s="456" t="s">
        <v>570</v>
      </c>
      <c r="T19" s="455">
        <f t="shared" si="2"/>
        <v>0.23654414638942092</v>
      </c>
      <c r="U19" s="456"/>
      <c r="V19" s="456"/>
      <c r="W19" s="457"/>
      <c r="X19" s="88"/>
    </row>
    <row r="20" spans="2:24" ht="30.75">
      <c r="B20" s="87"/>
      <c r="C20" s="330" t="s">
        <v>574</v>
      </c>
      <c r="D20" s="453" t="s">
        <v>569</v>
      </c>
      <c r="E20" s="454">
        <v>72740868.205449119</v>
      </c>
      <c r="F20" s="455">
        <f t="shared" si="0"/>
        <v>2.5696650667350433E-2</v>
      </c>
      <c r="G20" s="455"/>
      <c r="H20" s="455">
        <f>F20</f>
        <v>2.5696650667350433E-2</v>
      </c>
      <c r="I20" s="455"/>
      <c r="J20" s="455"/>
      <c r="K20" s="455"/>
      <c r="L20" s="455"/>
      <c r="M20" s="456" t="s">
        <v>570</v>
      </c>
      <c r="N20" s="456" t="s">
        <v>570</v>
      </c>
      <c r="O20" s="456" t="s">
        <v>570</v>
      </c>
      <c r="P20" s="456" t="s">
        <v>570</v>
      </c>
      <c r="Q20" s="456" t="s">
        <v>570</v>
      </c>
      <c r="R20" s="456" t="s">
        <v>570</v>
      </c>
      <c r="S20" s="456" t="s">
        <v>570</v>
      </c>
      <c r="T20" s="455">
        <f t="shared" si="2"/>
        <v>2.5696650667350433E-2</v>
      </c>
      <c r="U20" s="456"/>
      <c r="V20" s="456"/>
      <c r="W20" s="457"/>
      <c r="X20" s="88"/>
    </row>
    <row r="21" spans="2:24" ht="30.75">
      <c r="B21" s="87"/>
      <c r="C21" s="330" t="s">
        <v>575</v>
      </c>
      <c r="D21" s="453" t="s">
        <v>569</v>
      </c>
      <c r="E21" s="454">
        <v>1587318.712569762</v>
      </c>
      <c r="F21" s="455">
        <f t="shared" si="0"/>
        <v>5.6074082508129951E-4</v>
      </c>
      <c r="G21" s="455"/>
      <c r="H21" s="455">
        <f t="shared" ref="H21:H22" si="3">F21</f>
        <v>5.6074082508129951E-4</v>
      </c>
      <c r="I21" s="455"/>
      <c r="J21" s="455"/>
      <c r="K21" s="455"/>
      <c r="L21" s="455"/>
      <c r="M21" s="456" t="s">
        <v>570</v>
      </c>
      <c r="N21" s="456" t="s">
        <v>570</v>
      </c>
      <c r="O21" s="456" t="s">
        <v>570</v>
      </c>
      <c r="P21" s="456" t="s">
        <v>570</v>
      </c>
      <c r="Q21" s="456" t="s">
        <v>570</v>
      </c>
      <c r="R21" s="456" t="s">
        <v>570</v>
      </c>
      <c r="S21" s="456" t="s">
        <v>570</v>
      </c>
      <c r="T21" s="455">
        <f t="shared" si="2"/>
        <v>5.6074082508129951E-4</v>
      </c>
      <c r="U21" s="456"/>
      <c r="V21" s="456"/>
      <c r="W21" s="457"/>
      <c r="X21" s="88"/>
    </row>
    <row r="22" spans="2:24" ht="30.75">
      <c r="B22" s="87"/>
      <c r="C22" s="330" t="s">
        <v>576</v>
      </c>
      <c r="D22" s="453" t="s">
        <v>573</v>
      </c>
      <c r="E22" s="454">
        <v>116383951.21855305</v>
      </c>
      <c r="F22" s="455">
        <f t="shared" si="0"/>
        <v>4.111413310743349E-2</v>
      </c>
      <c r="G22" s="455"/>
      <c r="H22" s="455">
        <f t="shared" si="3"/>
        <v>4.111413310743349E-2</v>
      </c>
      <c r="I22" s="455"/>
      <c r="J22" s="455"/>
      <c r="K22" s="455"/>
      <c r="L22" s="455"/>
      <c r="M22" s="456" t="s">
        <v>570</v>
      </c>
      <c r="N22" s="456" t="s">
        <v>570</v>
      </c>
      <c r="O22" s="456" t="s">
        <v>570</v>
      </c>
      <c r="P22" s="456" t="s">
        <v>570</v>
      </c>
      <c r="Q22" s="456" t="s">
        <v>570</v>
      </c>
      <c r="R22" s="456" t="s">
        <v>570</v>
      </c>
      <c r="S22" s="456" t="s">
        <v>570</v>
      </c>
      <c r="T22" s="455">
        <f t="shared" si="2"/>
        <v>4.111413310743349E-2</v>
      </c>
      <c r="U22" s="456"/>
      <c r="V22" s="456"/>
      <c r="W22" s="457"/>
      <c r="X22" s="88"/>
    </row>
    <row r="23" spans="2:24">
      <c r="B23" s="87"/>
      <c r="C23" s="330" t="s">
        <v>577</v>
      </c>
      <c r="D23" s="453" t="s">
        <v>573</v>
      </c>
      <c r="E23" s="454">
        <v>47173555.059873953</v>
      </c>
      <c r="F23" s="455">
        <f t="shared" si="0"/>
        <v>1.6664667263619416E-2</v>
      </c>
      <c r="G23" s="455">
        <f t="shared" si="1"/>
        <v>1.6664667263619416E-2</v>
      </c>
      <c r="H23" s="455"/>
      <c r="I23" s="455"/>
      <c r="J23" s="455"/>
      <c r="K23" s="455"/>
      <c r="L23" s="455"/>
      <c r="M23" s="456" t="s">
        <v>570</v>
      </c>
      <c r="N23" s="456" t="s">
        <v>570</v>
      </c>
      <c r="O23" s="456" t="s">
        <v>570</v>
      </c>
      <c r="P23" s="456" t="s">
        <v>570</v>
      </c>
      <c r="Q23" s="456" t="s">
        <v>570</v>
      </c>
      <c r="R23" s="456" t="s">
        <v>570</v>
      </c>
      <c r="S23" s="456" t="s">
        <v>570</v>
      </c>
      <c r="T23" s="455">
        <f t="shared" si="2"/>
        <v>1.6664667263619416E-2</v>
      </c>
      <c r="U23" s="456"/>
      <c r="V23" s="456"/>
      <c r="W23" s="457"/>
      <c r="X23" s="88"/>
    </row>
    <row r="24" spans="2:24">
      <c r="B24" s="87"/>
      <c r="C24" s="330" t="s">
        <v>578</v>
      </c>
      <c r="D24" s="453" t="s">
        <v>579</v>
      </c>
      <c r="E24" s="454">
        <v>5995832.7467737142</v>
      </c>
      <c r="F24" s="455">
        <f t="shared" si="0"/>
        <v>2.1181053148629113E-3</v>
      </c>
      <c r="G24" s="455">
        <f t="shared" si="1"/>
        <v>2.1181053148629113E-3</v>
      </c>
      <c r="H24" s="455"/>
      <c r="I24" s="455"/>
      <c r="J24" s="455"/>
      <c r="K24" s="455"/>
      <c r="L24" s="455"/>
      <c r="M24" s="456" t="s">
        <v>570</v>
      </c>
      <c r="N24" s="456" t="s">
        <v>570</v>
      </c>
      <c r="O24" s="456" t="s">
        <v>570</v>
      </c>
      <c r="P24" s="456" t="s">
        <v>570</v>
      </c>
      <c r="Q24" s="456" t="s">
        <v>570</v>
      </c>
      <c r="R24" s="456" t="s">
        <v>570</v>
      </c>
      <c r="S24" s="456" t="s">
        <v>570</v>
      </c>
      <c r="T24" s="455">
        <f t="shared" si="2"/>
        <v>2.1181053148629113E-3</v>
      </c>
      <c r="U24" s="456"/>
      <c r="V24" s="456"/>
      <c r="W24" s="457"/>
      <c r="X24" s="88"/>
    </row>
    <row r="25" spans="2:24">
      <c r="B25" s="87"/>
      <c r="C25" s="330" t="s">
        <v>580</v>
      </c>
      <c r="D25" s="453" t="s">
        <v>581</v>
      </c>
      <c r="E25" s="454">
        <v>178960340.83503076</v>
      </c>
      <c r="F25" s="455">
        <f t="shared" si="0"/>
        <v>6.3220050505298483E-2</v>
      </c>
      <c r="G25" s="455"/>
      <c r="H25" s="455"/>
      <c r="I25" s="455">
        <f>F25</f>
        <v>6.3220050505298483E-2</v>
      </c>
      <c r="J25" s="455"/>
      <c r="K25" s="455"/>
      <c r="L25" s="455"/>
      <c r="M25" s="456" t="s">
        <v>570</v>
      </c>
      <c r="N25" s="456" t="s">
        <v>570</v>
      </c>
      <c r="O25" s="456" t="s">
        <v>570</v>
      </c>
      <c r="P25" s="456" t="s">
        <v>570</v>
      </c>
      <c r="Q25" s="456" t="s">
        <v>570</v>
      </c>
      <c r="R25" s="456" t="s">
        <v>570</v>
      </c>
      <c r="S25" s="456" t="s">
        <v>570</v>
      </c>
      <c r="T25" s="455">
        <f t="shared" si="2"/>
        <v>6.3220050505298483E-2</v>
      </c>
      <c r="U25" s="456"/>
      <c r="V25" s="456"/>
      <c r="W25" s="457"/>
      <c r="X25" s="88"/>
    </row>
    <row r="26" spans="2:24">
      <c r="B26" s="87"/>
      <c r="C26" s="330" t="s">
        <v>582</v>
      </c>
      <c r="D26" s="453" t="s">
        <v>583</v>
      </c>
      <c r="E26" s="454">
        <v>156967124.8760471</v>
      </c>
      <c r="F26" s="455">
        <f t="shared" si="0"/>
        <v>5.5450663068879857E-2</v>
      </c>
      <c r="G26" s="455"/>
      <c r="H26" s="455"/>
      <c r="I26" s="455">
        <f t="shared" ref="I26:I28" si="4">F26</f>
        <v>5.5450663068879857E-2</v>
      </c>
      <c r="J26" s="455"/>
      <c r="K26" s="455"/>
      <c r="L26" s="455"/>
      <c r="M26" s="456" t="s">
        <v>570</v>
      </c>
      <c r="N26" s="456" t="s">
        <v>570</v>
      </c>
      <c r="O26" s="456" t="s">
        <v>570</v>
      </c>
      <c r="P26" s="456" t="s">
        <v>570</v>
      </c>
      <c r="Q26" s="456" t="s">
        <v>570</v>
      </c>
      <c r="R26" s="456" t="s">
        <v>570</v>
      </c>
      <c r="S26" s="456" t="s">
        <v>570</v>
      </c>
      <c r="T26" s="455">
        <f t="shared" si="2"/>
        <v>5.5450663068879857E-2</v>
      </c>
      <c r="U26" s="456"/>
      <c r="V26" s="456"/>
      <c r="W26" s="457"/>
      <c r="X26" s="88"/>
    </row>
    <row r="27" spans="2:24">
      <c r="B27" s="87"/>
      <c r="C27" s="330" t="s">
        <v>584</v>
      </c>
      <c r="D27" s="453" t="s">
        <v>585</v>
      </c>
      <c r="E27" s="454">
        <v>458173.0001706917</v>
      </c>
      <c r="F27" s="455">
        <f t="shared" si="0"/>
        <v>1.6185552662562508E-4</v>
      </c>
      <c r="G27" s="455"/>
      <c r="H27" s="455"/>
      <c r="I27" s="455">
        <f>F27</f>
        <v>1.6185552662562508E-4</v>
      </c>
      <c r="J27" s="455"/>
      <c r="K27" s="455"/>
      <c r="L27" s="455"/>
      <c r="M27" s="456" t="s">
        <v>570</v>
      </c>
      <c r="N27" s="456" t="s">
        <v>570</v>
      </c>
      <c r="O27" s="456" t="s">
        <v>570</v>
      </c>
      <c r="P27" s="456" t="s">
        <v>570</v>
      </c>
      <c r="Q27" s="456" t="s">
        <v>570</v>
      </c>
      <c r="R27" s="456" t="s">
        <v>570</v>
      </c>
      <c r="S27" s="456" t="s">
        <v>570</v>
      </c>
      <c r="T27" s="455">
        <f>SUM(G27:L27)</f>
        <v>1.6185552662562508E-4</v>
      </c>
      <c r="U27" s="456"/>
      <c r="V27" s="456"/>
      <c r="W27" s="457"/>
      <c r="X27" s="88"/>
    </row>
    <row r="28" spans="2:24" ht="30.75">
      <c r="B28" s="87"/>
      <c r="C28" s="330" t="s">
        <v>586</v>
      </c>
      <c r="D28" s="453" t="s">
        <v>587</v>
      </c>
      <c r="E28" s="454">
        <v>12302397.350116545</v>
      </c>
      <c r="F28" s="455">
        <f t="shared" si="0"/>
        <v>4.3459806691336792E-3</v>
      </c>
      <c r="G28" s="455"/>
      <c r="H28" s="455"/>
      <c r="I28" s="455">
        <f t="shared" si="4"/>
        <v>4.3459806691336792E-3</v>
      </c>
      <c r="J28" s="455"/>
      <c r="K28" s="455"/>
      <c r="L28" s="455"/>
      <c r="M28" s="456" t="s">
        <v>570</v>
      </c>
      <c r="N28" s="456" t="s">
        <v>570</v>
      </c>
      <c r="O28" s="456" t="s">
        <v>570</v>
      </c>
      <c r="P28" s="456" t="s">
        <v>570</v>
      </c>
      <c r="Q28" s="456" t="s">
        <v>570</v>
      </c>
      <c r="R28" s="456" t="s">
        <v>570</v>
      </c>
      <c r="S28" s="456" t="s">
        <v>570</v>
      </c>
      <c r="T28" s="455">
        <f t="shared" si="2"/>
        <v>4.3459806691336792E-3</v>
      </c>
      <c r="U28" s="456"/>
      <c r="V28" s="456"/>
      <c r="W28" s="457"/>
      <c r="X28" s="88"/>
    </row>
    <row r="29" spans="2:24">
      <c r="B29" s="87"/>
      <c r="C29" s="330" t="s">
        <v>588</v>
      </c>
      <c r="D29" s="453" t="s">
        <v>589</v>
      </c>
      <c r="E29" s="454">
        <v>2986469.5900000003</v>
      </c>
      <c r="F29" s="455">
        <f t="shared" si="0"/>
        <v>1.0550089334395161E-3</v>
      </c>
      <c r="G29" s="455">
        <f>F29</f>
        <v>1.0550089334395161E-3</v>
      </c>
      <c r="H29" s="455"/>
      <c r="I29" s="455"/>
      <c r="J29" s="455"/>
      <c r="K29" s="455"/>
      <c r="L29" s="455"/>
      <c r="M29" s="456" t="s">
        <v>570</v>
      </c>
      <c r="N29" s="456" t="s">
        <v>570</v>
      </c>
      <c r="O29" s="456" t="s">
        <v>570</v>
      </c>
      <c r="P29" s="456" t="s">
        <v>570</v>
      </c>
      <c r="Q29" s="456" t="s">
        <v>570</v>
      </c>
      <c r="R29" s="456" t="s">
        <v>570</v>
      </c>
      <c r="S29" s="456" t="s">
        <v>570</v>
      </c>
      <c r="T29" s="455">
        <f t="shared" si="2"/>
        <v>1.0550089334395161E-3</v>
      </c>
      <c r="U29" s="456"/>
      <c r="V29" s="456"/>
      <c r="W29" s="457"/>
      <c r="X29" s="88"/>
    </row>
    <row r="30" spans="2:24" ht="30.75">
      <c r="B30" s="87"/>
      <c r="C30" s="330" t="s">
        <v>590</v>
      </c>
      <c r="D30" s="453" t="s">
        <v>591</v>
      </c>
      <c r="E30" s="454">
        <v>2915531.04</v>
      </c>
      <c r="F30" s="455">
        <f t="shared" si="0"/>
        <v>1.0299489749434224E-3</v>
      </c>
      <c r="G30" s="455">
        <f>F30</f>
        <v>1.0299489749434224E-3</v>
      </c>
      <c r="H30" s="455"/>
      <c r="I30" s="455"/>
      <c r="J30" s="455"/>
      <c r="K30" s="455"/>
      <c r="L30" s="455"/>
      <c r="M30" s="456" t="s">
        <v>570</v>
      </c>
      <c r="N30" s="456" t="s">
        <v>570</v>
      </c>
      <c r="O30" s="456" t="s">
        <v>570</v>
      </c>
      <c r="P30" s="456" t="s">
        <v>570</v>
      </c>
      <c r="Q30" s="456" t="s">
        <v>570</v>
      </c>
      <c r="R30" s="456" t="s">
        <v>570</v>
      </c>
      <c r="S30" s="456" t="s">
        <v>570</v>
      </c>
      <c r="T30" s="455">
        <f t="shared" si="2"/>
        <v>1.0299489749434224E-3</v>
      </c>
      <c r="U30" s="456"/>
      <c r="V30" s="456"/>
      <c r="W30" s="457"/>
      <c r="X30" s="88"/>
    </row>
    <row r="31" spans="2:24">
      <c r="B31" s="87"/>
      <c r="C31" s="330" t="s">
        <v>592</v>
      </c>
      <c r="D31" s="453" t="s">
        <v>591</v>
      </c>
      <c r="E31" s="454">
        <v>3755067.74</v>
      </c>
      <c r="F31" s="455">
        <f t="shared" si="0"/>
        <v>1.3265261513580435E-3</v>
      </c>
      <c r="G31" s="455">
        <f>F31</f>
        <v>1.3265261513580435E-3</v>
      </c>
      <c r="H31" s="455"/>
      <c r="I31" s="455"/>
      <c r="J31" s="455"/>
      <c r="K31" s="455"/>
      <c r="L31" s="455"/>
      <c r="M31" s="456" t="s">
        <v>570</v>
      </c>
      <c r="N31" s="456" t="s">
        <v>570</v>
      </c>
      <c r="O31" s="456" t="s">
        <v>570</v>
      </c>
      <c r="P31" s="456" t="s">
        <v>570</v>
      </c>
      <c r="Q31" s="456" t="s">
        <v>570</v>
      </c>
      <c r="R31" s="456" t="s">
        <v>570</v>
      </c>
      <c r="S31" s="456" t="s">
        <v>570</v>
      </c>
      <c r="T31" s="455">
        <f t="shared" si="2"/>
        <v>1.3265261513580435E-3</v>
      </c>
      <c r="U31" s="456"/>
      <c r="V31" s="456"/>
      <c r="W31" s="457"/>
      <c r="X31" s="88"/>
    </row>
    <row r="32" spans="2:24">
      <c r="B32" s="87"/>
      <c r="C32" s="330" t="s">
        <v>593</v>
      </c>
      <c r="D32" s="453" t="s">
        <v>589</v>
      </c>
      <c r="E32" s="454">
        <v>54111274.600000009</v>
      </c>
      <c r="F32" s="455">
        <f t="shared" si="0"/>
        <v>1.9115506246557421E-2</v>
      </c>
      <c r="G32" s="455">
        <f>F32</f>
        <v>1.9115506246557421E-2</v>
      </c>
      <c r="H32" s="455"/>
      <c r="I32" s="455"/>
      <c r="J32" s="455"/>
      <c r="K32" s="455"/>
      <c r="L32" s="455"/>
      <c r="M32" s="456" t="s">
        <v>570</v>
      </c>
      <c r="N32" s="456" t="s">
        <v>570</v>
      </c>
      <c r="O32" s="456" t="s">
        <v>570</v>
      </c>
      <c r="P32" s="456" t="s">
        <v>570</v>
      </c>
      <c r="Q32" s="456" t="s">
        <v>570</v>
      </c>
      <c r="R32" s="456" t="s">
        <v>570</v>
      </c>
      <c r="S32" s="456" t="s">
        <v>570</v>
      </c>
      <c r="T32" s="455">
        <f t="shared" si="2"/>
        <v>1.9115506246557421E-2</v>
      </c>
      <c r="U32" s="456"/>
      <c r="V32" s="456"/>
      <c r="W32" s="457"/>
      <c r="X32" s="88"/>
    </row>
    <row r="33" spans="1:24" s="465" customFormat="1" ht="30.75">
      <c r="A33" s="135"/>
      <c r="B33" s="87"/>
      <c r="C33" s="458" t="s">
        <v>594</v>
      </c>
      <c r="D33" s="459"/>
      <c r="E33" s="460">
        <f>SUM(E17:E32)</f>
        <v>2543582973.9915557</v>
      </c>
      <c r="F33" s="461">
        <f>E33/$E$53</f>
        <v>0.89855351934313299</v>
      </c>
      <c r="G33" s="461">
        <f>SUM(G17:G32)</f>
        <v>0.70800344497333012</v>
      </c>
      <c r="H33" s="461">
        <f>SUM(H17:H32)</f>
        <v>6.7371524599865229E-2</v>
      </c>
      <c r="I33" s="461">
        <f>SUM(I17:I28)</f>
        <v>0.12317854976993764</v>
      </c>
      <c r="J33" s="461">
        <f>SUM(J17:J32)</f>
        <v>0</v>
      </c>
      <c r="K33" s="461">
        <f>SUM(K17:K32)</f>
        <v>0</v>
      </c>
      <c r="L33" s="461">
        <f>SUM(L17:L32)</f>
        <v>0</v>
      </c>
      <c r="M33" s="462"/>
      <c r="N33" s="462"/>
      <c r="O33" s="462"/>
      <c r="P33" s="462"/>
      <c r="Q33" s="462"/>
      <c r="R33" s="462"/>
      <c r="S33" s="462"/>
      <c r="T33" s="463">
        <f>SUM(T17:T32)</f>
        <v>0.89855351934313299</v>
      </c>
      <c r="U33" s="462"/>
      <c r="V33" s="462">
        <v>0</v>
      </c>
      <c r="W33" s="464">
        <v>0</v>
      </c>
      <c r="X33" s="88"/>
    </row>
    <row r="34" spans="1:24">
      <c r="B34" s="87"/>
      <c r="C34" s="466" t="s">
        <v>595</v>
      </c>
      <c r="D34" s="467"/>
      <c r="E34" s="467"/>
      <c r="F34" s="737"/>
      <c r="G34" s="466"/>
      <c r="H34" s="467"/>
      <c r="I34" s="467"/>
      <c r="J34" s="467"/>
      <c r="K34" s="467"/>
      <c r="L34" s="468"/>
      <c r="M34" s="169"/>
      <c r="N34" s="169"/>
      <c r="O34" s="169"/>
      <c r="P34" s="169"/>
      <c r="Q34" s="169"/>
      <c r="R34" s="169"/>
      <c r="S34" s="169"/>
      <c r="T34" s="169"/>
      <c r="U34" s="169"/>
      <c r="V34" s="169"/>
      <c r="W34" s="169"/>
      <c r="X34" s="88"/>
    </row>
    <row r="35" spans="1:24" ht="30.75">
      <c r="B35" s="87"/>
      <c r="C35" s="330" t="s">
        <v>568</v>
      </c>
      <c r="D35" s="453" t="s">
        <v>569</v>
      </c>
      <c r="E35" s="454">
        <v>10700354.21738215</v>
      </c>
      <c r="F35" s="469">
        <f t="shared" ref="F35:F50" si="5">E35/$E$53</f>
        <v>3.7800382525593934E-3</v>
      </c>
      <c r="G35" s="455">
        <f>F35</f>
        <v>3.7800382525593934E-3</v>
      </c>
      <c r="H35" s="455"/>
      <c r="I35" s="455"/>
      <c r="J35" s="455"/>
      <c r="K35" s="455"/>
      <c r="L35" s="455"/>
      <c r="M35" s="169"/>
      <c r="N35" s="169"/>
      <c r="O35" s="169"/>
      <c r="P35" s="169"/>
      <c r="Q35" s="169"/>
      <c r="R35" s="169"/>
      <c r="S35" s="169"/>
      <c r="T35" s="169"/>
      <c r="U35" s="169"/>
      <c r="V35" s="169"/>
      <c r="W35" s="169"/>
      <c r="X35" s="88"/>
    </row>
    <row r="36" spans="1:24" ht="30.75">
      <c r="B36" s="87"/>
      <c r="C36" s="330" t="s">
        <v>571</v>
      </c>
      <c r="D36" s="453" t="s">
        <v>569</v>
      </c>
      <c r="E36" s="454">
        <v>30967340.139719509</v>
      </c>
      <c r="F36" s="469">
        <f t="shared" si="5"/>
        <v>1.0939612645533146E-2</v>
      </c>
      <c r="G36" s="455">
        <f t="shared" ref="G36:G39" si="6">F36</f>
        <v>1.0939612645533146E-2</v>
      </c>
      <c r="H36" s="455"/>
      <c r="I36" s="455"/>
      <c r="J36" s="455"/>
      <c r="K36" s="455"/>
      <c r="L36" s="455"/>
      <c r="M36" s="169"/>
      <c r="N36" s="169"/>
      <c r="O36" s="169"/>
      <c r="P36" s="169"/>
      <c r="Q36" s="169"/>
      <c r="R36" s="169"/>
      <c r="S36" s="169"/>
      <c r="T36" s="169"/>
      <c r="U36" s="169"/>
      <c r="V36" s="169"/>
      <c r="W36" s="169"/>
      <c r="X36" s="88"/>
    </row>
    <row r="37" spans="1:24" ht="30.75">
      <c r="B37" s="87"/>
      <c r="C37" s="330" t="s">
        <v>572</v>
      </c>
      <c r="D37" s="453" t="s">
        <v>573</v>
      </c>
      <c r="E37" s="454">
        <v>14495034.787678307</v>
      </c>
      <c r="F37" s="469">
        <f t="shared" si="5"/>
        <v>5.1205581475608367E-3</v>
      </c>
      <c r="G37" s="455">
        <f t="shared" si="6"/>
        <v>5.1205581475608367E-3</v>
      </c>
      <c r="H37" s="455"/>
      <c r="I37" s="455"/>
      <c r="J37" s="455"/>
      <c r="K37" s="455"/>
      <c r="L37" s="455"/>
      <c r="M37" s="169"/>
      <c r="N37" s="169"/>
      <c r="O37" s="169"/>
      <c r="P37" s="169"/>
      <c r="Q37" s="169"/>
      <c r="R37" s="169"/>
      <c r="S37" s="169"/>
      <c r="T37" s="169"/>
      <c r="U37" s="169"/>
      <c r="V37" s="169"/>
      <c r="W37" s="169"/>
      <c r="X37" s="88"/>
    </row>
    <row r="38" spans="1:24">
      <c r="B38" s="87"/>
      <c r="C38" s="330" t="s">
        <v>596</v>
      </c>
      <c r="D38" s="453" t="s">
        <v>597</v>
      </c>
      <c r="E38" s="454">
        <v>0</v>
      </c>
      <c r="F38" s="469">
        <f t="shared" si="5"/>
        <v>0</v>
      </c>
      <c r="G38" s="455">
        <f t="shared" si="6"/>
        <v>0</v>
      </c>
      <c r="H38" s="455"/>
      <c r="I38" s="455"/>
      <c r="J38" s="455"/>
      <c r="K38" s="455"/>
      <c r="L38" s="455"/>
      <c r="M38" s="470"/>
      <c r="N38" s="470"/>
      <c r="O38" s="470"/>
      <c r="P38" s="470"/>
      <c r="Q38" s="470"/>
      <c r="R38" s="470"/>
      <c r="S38" s="470"/>
      <c r="T38" s="471"/>
      <c r="U38" s="470"/>
      <c r="V38" s="470"/>
      <c r="W38" s="470"/>
      <c r="X38" s="88"/>
    </row>
    <row r="39" spans="1:24">
      <c r="B39" s="87"/>
      <c r="C39" s="330" t="s">
        <v>577</v>
      </c>
      <c r="D39" s="453" t="s">
        <v>573</v>
      </c>
      <c r="E39" s="454">
        <v>174000868.48382241</v>
      </c>
      <c r="F39" s="469">
        <f t="shared" si="5"/>
        <v>6.1468052878002673E-2</v>
      </c>
      <c r="G39" s="455">
        <f t="shared" si="6"/>
        <v>6.1468052878002673E-2</v>
      </c>
      <c r="H39" s="455"/>
      <c r="I39" s="455"/>
      <c r="J39" s="455"/>
      <c r="K39" s="455"/>
      <c r="L39" s="455"/>
      <c r="M39" s="470"/>
      <c r="N39" s="470"/>
      <c r="O39" s="470"/>
      <c r="P39" s="470"/>
      <c r="Q39" s="470"/>
      <c r="R39" s="470"/>
      <c r="S39" s="470"/>
      <c r="T39" s="471"/>
      <c r="U39" s="470"/>
      <c r="V39" s="470"/>
      <c r="W39" s="470"/>
      <c r="X39" s="88"/>
    </row>
    <row r="40" spans="1:24">
      <c r="B40" s="87"/>
      <c r="C40" s="330" t="s">
        <v>598</v>
      </c>
      <c r="D40" s="453" t="s">
        <v>579</v>
      </c>
      <c r="E40" s="454">
        <v>0</v>
      </c>
      <c r="F40" s="469">
        <f t="shared" si="5"/>
        <v>0</v>
      </c>
      <c r="G40" s="455">
        <f>F40</f>
        <v>0</v>
      </c>
      <c r="H40" s="455"/>
      <c r="I40" s="455"/>
      <c r="J40" s="455"/>
      <c r="K40" s="455"/>
      <c r="L40" s="455"/>
      <c r="M40" s="470"/>
      <c r="N40" s="470"/>
      <c r="O40" s="470"/>
      <c r="P40" s="470"/>
      <c r="Q40" s="470"/>
      <c r="R40" s="470"/>
      <c r="S40" s="470"/>
      <c r="T40" s="471"/>
      <c r="U40" s="470"/>
      <c r="V40" s="470"/>
      <c r="W40" s="470"/>
      <c r="X40" s="88"/>
    </row>
    <row r="41" spans="1:24">
      <c r="B41" s="87"/>
      <c r="C41" s="330" t="s">
        <v>580</v>
      </c>
      <c r="D41" s="453" t="s">
        <v>581</v>
      </c>
      <c r="E41" s="454">
        <v>181708.31288846035</v>
      </c>
      <c r="F41" s="469">
        <f t="shared" si="5"/>
        <v>6.4190807105304703E-5</v>
      </c>
      <c r="G41" s="455">
        <v>0</v>
      </c>
      <c r="H41" s="455"/>
      <c r="I41" s="455">
        <f t="shared" ref="I41:I42" si="7">F41</f>
        <v>6.4190807105304703E-5</v>
      </c>
      <c r="J41" s="455"/>
      <c r="K41" s="455"/>
      <c r="L41" s="455"/>
      <c r="M41" s="470"/>
      <c r="N41" s="470"/>
      <c r="O41" s="470"/>
      <c r="P41" s="470"/>
      <c r="Q41" s="470"/>
      <c r="R41" s="470"/>
      <c r="S41" s="470"/>
      <c r="T41" s="471"/>
      <c r="U41" s="470"/>
      <c r="V41" s="470"/>
      <c r="W41" s="470"/>
      <c r="X41" s="88"/>
    </row>
    <row r="42" spans="1:24">
      <c r="B42" s="87"/>
      <c r="C42" s="330" t="s">
        <v>582</v>
      </c>
      <c r="D42" s="453" t="s">
        <v>583</v>
      </c>
      <c r="E42" s="454">
        <v>2936064.9540121504</v>
      </c>
      <c r="F42" s="469">
        <f t="shared" si="5"/>
        <v>1.0372028451297575E-3</v>
      </c>
      <c r="G42" s="455">
        <v>0</v>
      </c>
      <c r="H42" s="455"/>
      <c r="I42" s="455">
        <f t="shared" si="7"/>
        <v>1.0372028451297575E-3</v>
      </c>
      <c r="J42" s="455"/>
      <c r="K42" s="455"/>
      <c r="L42" s="455"/>
      <c r="M42" s="470"/>
      <c r="N42" s="470"/>
      <c r="O42" s="470"/>
      <c r="P42" s="470"/>
      <c r="Q42" s="470"/>
      <c r="R42" s="470"/>
      <c r="S42" s="470"/>
      <c r="T42" s="471"/>
      <c r="U42" s="470"/>
      <c r="V42" s="470"/>
      <c r="W42" s="470"/>
      <c r="X42" s="88"/>
    </row>
    <row r="43" spans="1:24" ht="30.75">
      <c r="B43" s="87"/>
      <c r="C43" s="330" t="s">
        <v>586</v>
      </c>
      <c r="D43" s="453" t="s">
        <v>587</v>
      </c>
      <c r="E43" s="454">
        <v>0</v>
      </c>
      <c r="F43" s="469">
        <f t="shared" si="5"/>
        <v>0</v>
      </c>
      <c r="G43" s="455">
        <f t="shared" ref="G43:G48" si="8">F43</f>
        <v>0</v>
      </c>
      <c r="H43" s="455"/>
      <c r="I43" s="455">
        <f>F43</f>
        <v>0</v>
      </c>
      <c r="J43" s="455"/>
      <c r="K43" s="455"/>
      <c r="L43" s="455"/>
      <c r="M43" s="470"/>
      <c r="N43" s="470"/>
      <c r="O43" s="470"/>
      <c r="P43" s="470"/>
      <c r="Q43" s="470"/>
      <c r="R43" s="470"/>
      <c r="S43" s="470"/>
      <c r="T43" s="471"/>
      <c r="U43" s="470"/>
      <c r="V43" s="470"/>
      <c r="W43" s="470"/>
      <c r="X43" s="88"/>
    </row>
    <row r="44" spans="1:24">
      <c r="B44" s="87"/>
      <c r="C44" s="330" t="s">
        <v>599</v>
      </c>
      <c r="D44" s="453" t="s">
        <v>600</v>
      </c>
      <c r="E44" s="454">
        <v>0</v>
      </c>
      <c r="F44" s="469">
        <f t="shared" si="5"/>
        <v>0</v>
      </c>
      <c r="G44" s="455">
        <f t="shared" si="8"/>
        <v>0</v>
      </c>
      <c r="H44" s="455"/>
      <c r="I44" s="455"/>
      <c r="J44" s="455">
        <f>F44</f>
        <v>0</v>
      </c>
      <c r="K44" s="455"/>
      <c r="L44" s="455"/>
      <c r="M44" s="470"/>
      <c r="N44" s="470"/>
      <c r="O44" s="470"/>
      <c r="P44" s="470"/>
      <c r="Q44" s="470"/>
      <c r="R44" s="470"/>
      <c r="S44" s="470"/>
      <c r="T44" s="471"/>
      <c r="U44" s="470"/>
      <c r="V44" s="470"/>
      <c r="W44" s="470"/>
      <c r="X44" s="88"/>
    </row>
    <row r="45" spans="1:24" ht="30.75">
      <c r="B45" s="87"/>
      <c r="C45" s="330" t="s">
        <v>601</v>
      </c>
      <c r="D45" s="453">
        <v>0</v>
      </c>
      <c r="E45" s="454">
        <v>-1829.100195620121</v>
      </c>
      <c r="F45" s="469">
        <f t="shared" si="5"/>
        <v>-6.4615325499939003E-7</v>
      </c>
      <c r="G45" s="455">
        <f t="shared" si="8"/>
        <v>-6.4615325499939003E-7</v>
      </c>
      <c r="H45" s="455"/>
      <c r="I45" s="455"/>
      <c r="J45" s="455"/>
      <c r="K45" s="455"/>
      <c r="L45" s="455">
        <f>F45</f>
        <v>-6.4615325499939003E-7</v>
      </c>
      <c r="M45" s="470"/>
      <c r="N45" s="470"/>
      <c r="O45" s="470"/>
      <c r="P45" s="470"/>
      <c r="Q45" s="470"/>
      <c r="R45" s="470"/>
      <c r="S45" s="470"/>
      <c r="T45" s="471"/>
      <c r="U45" s="470"/>
      <c r="V45" s="470"/>
      <c r="W45" s="470"/>
      <c r="X45" s="88"/>
    </row>
    <row r="46" spans="1:24">
      <c r="B46" s="87"/>
      <c r="C46" s="330" t="s">
        <v>602</v>
      </c>
      <c r="D46" s="453" t="s">
        <v>591</v>
      </c>
      <c r="E46" s="454">
        <v>252892.54999999993</v>
      </c>
      <c r="F46" s="469">
        <f t="shared" si="5"/>
        <v>8.9337557744995956E-5</v>
      </c>
      <c r="G46" s="455">
        <f t="shared" si="8"/>
        <v>8.9337557744995956E-5</v>
      </c>
      <c r="H46" s="455"/>
      <c r="I46" s="455"/>
      <c r="J46" s="455"/>
      <c r="K46" s="455"/>
      <c r="L46" s="455"/>
      <c r="M46" s="470"/>
      <c r="N46" s="470"/>
      <c r="O46" s="470"/>
      <c r="P46" s="470"/>
      <c r="Q46" s="470"/>
      <c r="R46" s="470"/>
      <c r="S46" s="470"/>
      <c r="T46" s="471"/>
      <c r="U46" s="470"/>
      <c r="V46" s="470"/>
      <c r="W46" s="470"/>
      <c r="X46" s="88"/>
    </row>
    <row r="47" spans="1:24">
      <c r="B47" s="87"/>
      <c r="C47" s="330" t="s">
        <v>603</v>
      </c>
      <c r="D47" s="453" t="s">
        <v>604</v>
      </c>
      <c r="E47" s="454">
        <v>6054505.1200000001</v>
      </c>
      <c r="F47" s="469">
        <f t="shared" si="5"/>
        <v>2.138832088076038E-3</v>
      </c>
      <c r="G47" s="455">
        <f t="shared" si="8"/>
        <v>2.138832088076038E-3</v>
      </c>
      <c r="H47" s="455"/>
      <c r="I47" s="455"/>
      <c r="J47" s="455"/>
      <c r="K47" s="455"/>
      <c r="L47" s="455"/>
      <c r="M47" s="470"/>
      <c r="N47" s="470"/>
      <c r="O47" s="470"/>
      <c r="P47" s="470"/>
      <c r="Q47" s="470"/>
      <c r="R47" s="470"/>
      <c r="S47" s="470"/>
      <c r="T47" s="471"/>
      <c r="U47" s="470"/>
      <c r="V47" s="470"/>
      <c r="W47" s="470"/>
      <c r="X47" s="88"/>
    </row>
    <row r="48" spans="1:24" ht="30.75">
      <c r="B48" s="87"/>
      <c r="C48" s="330" t="s">
        <v>605</v>
      </c>
      <c r="D48" s="453" t="s">
        <v>606</v>
      </c>
      <c r="E48" s="454">
        <v>5957781.71</v>
      </c>
      <c r="F48" s="469">
        <f t="shared" si="5"/>
        <v>2.1046632949416892E-3</v>
      </c>
      <c r="G48" s="455">
        <f t="shared" si="8"/>
        <v>2.1046632949416892E-3</v>
      </c>
      <c r="H48" s="455"/>
      <c r="I48" s="455"/>
      <c r="J48" s="455"/>
      <c r="K48" s="455"/>
      <c r="L48" s="455"/>
      <c r="M48" s="470"/>
      <c r="N48" s="470"/>
      <c r="O48" s="470"/>
      <c r="P48" s="470"/>
      <c r="Q48" s="470"/>
      <c r="R48" s="470"/>
      <c r="S48" s="470"/>
      <c r="T48" s="471"/>
      <c r="U48" s="470"/>
      <c r="V48" s="470"/>
      <c r="W48" s="470"/>
      <c r="X48" s="88"/>
    </row>
    <row r="49" spans="2:24" ht="30.75">
      <c r="B49" s="87"/>
      <c r="C49" s="458" t="s">
        <v>607</v>
      </c>
      <c r="D49" s="459"/>
      <c r="E49" s="460">
        <f>SUM(E35:E48)</f>
        <v>245544721.17530742</v>
      </c>
      <c r="F49" s="472">
        <f t="shared" si="5"/>
        <v>8.6741842363398852E-2</v>
      </c>
      <c r="G49" s="461">
        <f>SUM(G35:G48)</f>
        <v>8.5640448711163775E-2</v>
      </c>
      <c r="H49" s="461">
        <f t="shared" ref="H49:L49" si="9">SUM(H35:H48)</f>
        <v>0</v>
      </c>
      <c r="I49" s="461">
        <f t="shared" si="9"/>
        <v>1.1013936522350622E-3</v>
      </c>
      <c r="J49" s="461">
        <f t="shared" si="9"/>
        <v>0</v>
      </c>
      <c r="K49" s="461">
        <f t="shared" si="9"/>
        <v>0</v>
      </c>
      <c r="L49" s="461">
        <f t="shared" si="9"/>
        <v>-6.4615325499939003E-7</v>
      </c>
      <c r="M49" s="470"/>
      <c r="N49" s="561"/>
      <c r="O49" s="470"/>
      <c r="P49" s="470"/>
      <c r="Q49" s="470"/>
      <c r="R49" s="470"/>
      <c r="S49" s="470"/>
      <c r="T49" s="169"/>
      <c r="U49" s="169"/>
      <c r="V49" s="169"/>
      <c r="W49" s="169"/>
      <c r="X49" s="88"/>
    </row>
    <row r="50" spans="2:24">
      <c r="B50" s="87"/>
      <c r="C50" s="473" t="s">
        <v>608</v>
      </c>
      <c r="D50" s="474"/>
      <c r="E50" s="460">
        <f>SUM(E33+E49)</f>
        <v>2789127695.166863</v>
      </c>
      <c r="F50" s="475">
        <f t="shared" si="5"/>
        <v>0.98529536170653176</v>
      </c>
      <c r="G50" s="476"/>
      <c r="H50" s="476"/>
      <c r="I50" s="476"/>
      <c r="J50" s="476"/>
      <c r="K50" s="476"/>
      <c r="L50" s="476"/>
      <c r="M50" s="470"/>
      <c r="N50" s="561"/>
      <c r="O50" s="470"/>
      <c r="P50" s="470"/>
      <c r="Q50" s="470"/>
      <c r="R50" s="470"/>
      <c r="S50" s="470"/>
      <c r="T50" s="477"/>
      <c r="U50" s="169"/>
      <c r="V50" s="477"/>
      <c r="W50" s="477"/>
      <c r="X50" s="88"/>
    </row>
    <row r="51" spans="2:24">
      <c r="B51" s="87"/>
      <c r="C51" s="447" t="s">
        <v>609</v>
      </c>
      <c r="D51" s="184"/>
      <c r="E51" s="184"/>
      <c r="F51" s="184"/>
      <c r="G51" s="184"/>
      <c r="H51" s="184"/>
      <c r="I51" s="184"/>
      <c r="J51" s="184"/>
      <c r="K51" s="184"/>
      <c r="L51" s="184"/>
      <c r="M51" s="184"/>
      <c r="N51" s="184"/>
      <c r="O51" s="184"/>
      <c r="P51" s="184"/>
      <c r="Q51" s="184"/>
      <c r="R51" s="184"/>
      <c r="S51" s="184"/>
      <c r="T51" s="184"/>
      <c r="U51" s="184"/>
      <c r="V51" s="184"/>
      <c r="W51" s="184"/>
      <c r="X51" s="88"/>
    </row>
    <row r="52" spans="2:24">
      <c r="B52" s="87"/>
      <c r="C52" s="311" t="s">
        <v>610</v>
      </c>
      <c r="D52" s="478"/>
      <c r="E52" s="479">
        <v>41625197.383136764</v>
      </c>
      <c r="F52" s="480">
        <f>E52/$E$53</f>
        <v>1.4704638293468259E-2</v>
      </c>
      <c r="G52" s="184"/>
      <c r="H52" s="184"/>
      <c r="I52" s="184"/>
      <c r="J52" s="184"/>
      <c r="K52" s="184"/>
      <c r="L52" s="184"/>
      <c r="M52" s="184"/>
      <c r="N52" s="184"/>
      <c r="O52" s="184"/>
      <c r="P52" s="184"/>
      <c r="Q52" s="184"/>
      <c r="R52" s="184"/>
      <c r="S52" s="184"/>
      <c r="T52" s="184"/>
      <c r="U52" s="184"/>
      <c r="V52" s="184"/>
      <c r="W52" s="184"/>
      <c r="X52" s="88"/>
    </row>
    <row r="53" spans="2:24">
      <c r="B53" s="87"/>
      <c r="C53" s="481" t="s">
        <v>611</v>
      </c>
      <c r="D53" s="482"/>
      <c r="E53" s="483">
        <f>SUM(E33+E49+E52)</f>
        <v>2830752892.5499997</v>
      </c>
      <c r="F53" s="484">
        <f>SUM(F50:F52)</f>
        <v>1</v>
      </c>
      <c r="G53" s="184"/>
      <c r="H53" s="184"/>
      <c r="I53" s="184"/>
      <c r="J53" s="184"/>
      <c r="K53" s="184"/>
      <c r="L53" s="184"/>
      <c r="M53" s="184"/>
      <c r="N53" s="184"/>
      <c r="O53" s="184"/>
      <c r="P53" s="184"/>
      <c r="Q53" s="184"/>
      <c r="R53" s="184"/>
      <c r="S53" s="184"/>
      <c r="T53" s="184"/>
      <c r="U53" s="184"/>
      <c r="V53" s="184"/>
      <c r="W53" s="184"/>
      <c r="X53" s="88"/>
    </row>
    <row r="54" spans="2:24">
      <c r="B54" s="87"/>
      <c r="C54" s="485"/>
      <c r="D54" s="184"/>
      <c r="E54" s="486"/>
      <c r="F54" s="487"/>
      <c r="G54" s="184"/>
      <c r="H54" s="184"/>
      <c r="I54" s="184"/>
      <c r="J54" s="184"/>
      <c r="K54" s="184"/>
      <c r="L54" s="184"/>
      <c r="M54" s="184"/>
      <c r="N54" s="184"/>
      <c r="O54" s="184"/>
      <c r="P54" s="184"/>
      <c r="Q54" s="184"/>
      <c r="R54" s="184"/>
      <c r="S54" s="184"/>
      <c r="T54" s="184"/>
      <c r="U54" s="184"/>
      <c r="V54" s="184"/>
      <c r="W54" s="184"/>
      <c r="X54" s="88"/>
    </row>
    <row r="55" spans="2:24" ht="18.75">
      <c r="B55" s="87"/>
      <c r="C55" s="730" t="s">
        <v>612</v>
      </c>
      <c r="D55" s="731"/>
      <c r="E55" s="731"/>
      <c r="F55" s="731"/>
      <c r="G55" s="731"/>
      <c r="H55" s="731"/>
      <c r="I55" s="731"/>
      <c r="J55" s="731"/>
      <c r="K55" s="731"/>
      <c r="L55" s="731"/>
      <c r="M55" s="731"/>
      <c r="N55" s="731"/>
      <c r="O55" s="731"/>
      <c r="P55" s="731"/>
      <c r="Q55" s="731"/>
      <c r="R55" s="731"/>
      <c r="S55" s="731"/>
      <c r="T55" s="731"/>
      <c r="U55" s="731"/>
      <c r="V55" s="731"/>
      <c r="W55" s="732"/>
      <c r="X55" s="88"/>
    </row>
    <row r="56" spans="2:24" ht="15" customHeight="1">
      <c r="B56" s="87"/>
      <c r="C56" s="432"/>
      <c r="D56" s="162"/>
      <c r="E56" s="162"/>
      <c r="F56" s="162"/>
      <c r="G56" s="718" t="s">
        <v>537</v>
      </c>
      <c r="H56" s="719"/>
      <c r="I56" s="719"/>
      <c r="J56" s="719"/>
      <c r="K56" s="719"/>
      <c r="L56" s="720"/>
      <c r="M56" s="733" t="s">
        <v>538</v>
      </c>
      <c r="N56" s="719"/>
      <c r="O56" s="719"/>
      <c r="P56" s="719"/>
      <c r="Q56" s="719"/>
      <c r="R56" s="734"/>
      <c r="S56" s="162"/>
      <c r="T56" s="162"/>
      <c r="U56" s="162"/>
      <c r="V56" s="162"/>
      <c r="W56" s="162"/>
      <c r="X56" s="88"/>
    </row>
    <row r="57" spans="2:24" ht="15" customHeight="1">
      <c r="B57" s="87"/>
      <c r="C57" s="92"/>
      <c r="D57" s="431"/>
      <c r="E57" s="431"/>
      <c r="F57" s="431"/>
      <c r="G57" s="721"/>
      <c r="H57" s="722"/>
      <c r="I57" s="722"/>
      <c r="J57" s="722"/>
      <c r="K57" s="722"/>
      <c r="L57" s="723"/>
      <c r="M57" s="735"/>
      <c r="N57" s="722"/>
      <c r="O57" s="722"/>
      <c r="P57" s="722"/>
      <c r="Q57" s="722"/>
      <c r="R57" s="736"/>
      <c r="S57" s="431"/>
      <c r="T57" s="431"/>
      <c r="U57" s="431"/>
      <c r="V57" s="431"/>
      <c r="W57" s="431"/>
      <c r="X57" s="88"/>
    </row>
    <row r="58" spans="2:24" ht="106.5">
      <c r="B58" s="87"/>
      <c r="C58" s="435" t="s">
        <v>539</v>
      </c>
      <c r="D58" s="436" t="s">
        <v>540</v>
      </c>
      <c r="E58" s="436" t="s">
        <v>541</v>
      </c>
      <c r="F58" s="437" t="s">
        <v>613</v>
      </c>
      <c r="G58" s="438" t="s">
        <v>543</v>
      </c>
      <c r="H58" s="439" t="s">
        <v>544</v>
      </c>
      <c r="I58" s="439" t="s">
        <v>545</v>
      </c>
      <c r="J58" s="439" t="s">
        <v>546</v>
      </c>
      <c r="K58" s="439" t="s">
        <v>547</v>
      </c>
      <c r="L58" s="440" t="s">
        <v>548</v>
      </c>
      <c r="M58" s="438" t="s">
        <v>549</v>
      </c>
      <c r="N58" s="439" t="s">
        <v>550</v>
      </c>
      <c r="O58" s="439" t="s">
        <v>551</v>
      </c>
      <c r="P58" s="439" t="s">
        <v>552</v>
      </c>
      <c r="Q58" s="439" t="s">
        <v>553</v>
      </c>
      <c r="R58" s="440" t="s">
        <v>554</v>
      </c>
      <c r="S58" s="441" t="s">
        <v>555</v>
      </c>
      <c r="T58" s="436" t="s">
        <v>614</v>
      </c>
      <c r="U58" s="436" t="s">
        <v>615</v>
      </c>
      <c r="V58" s="436" t="s">
        <v>558</v>
      </c>
      <c r="W58" s="437" t="s">
        <v>559</v>
      </c>
      <c r="X58" s="88"/>
    </row>
    <row r="59" spans="2:24">
      <c r="B59" s="87"/>
      <c r="C59" s="442" t="s">
        <v>560</v>
      </c>
      <c r="D59" s="443"/>
      <c r="E59" s="444" t="s">
        <v>561</v>
      </c>
      <c r="F59" s="445" t="s">
        <v>117</v>
      </c>
      <c r="G59" s="446" t="s">
        <v>117</v>
      </c>
      <c r="H59" s="444" t="s">
        <v>117</v>
      </c>
      <c r="I59" s="444" t="s">
        <v>117</v>
      </c>
      <c r="J59" s="444" t="s">
        <v>117</v>
      </c>
      <c r="K59" s="444" t="s">
        <v>117</v>
      </c>
      <c r="L59" s="445" t="s">
        <v>117</v>
      </c>
      <c r="M59" s="446" t="s">
        <v>562</v>
      </c>
      <c r="N59" s="444" t="s">
        <v>562</v>
      </c>
      <c r="O59" s="444" t="s">
        <v>562</v>
      </c>
      <c r="P59" s="444" t="s">
        <v>562</v>
      </c>
      <c r="Q59" s="444" t="s">
        <v>562</v>
      </c>
      <c r="R59" s="445" t="s">
        <v>562</v>
      </c>
      <c r="S59" s="446" t="s">
        <v>562</v>
      </c>
      <c r="T59" s="444" t="s">
        <v>563</v>
      </c>
      <c r="U59" s="444" t="s">
        <v>563</v>
      </c>
      <c r="V59" s="444" t="s">
        <v>564</v>
      </c>
      <c r="W59" s="445" t="s">
        <v>565</v>
      </c>
      <c r="X59" s="88"/>
    </row>
    <row r="60" spans="2:24">
      <c r="B60" s="87"/>
      <c r="C60" s="447" t="s">
        <v>566</v>
      </c>
      <c r="D60" s="184"/>
      <c r="E60" s="184"/>
      <c r="F60" s="184"/>
      <c r="G60" s="184"/>
      <c r="H60" s="184"/>
      <c r="I60" s="184"/>
      <c r="J60" s="184"/>
      <c r="K60" s="184"/>
      <c r="L60" s="184"/>
      <c r="M60" s="184"/>
      <c r="N60" s="184"/>
      <c r="O60" s="184"/>
      <c r="P60" s="184"/>
      <c r="Q60" s="184"/>
      <c r="R60" s="184"/>
      <c r="S60" s="184"/>
      <c r="T60" s="184"/>
      <c r="U60" s="184"/>
      <c r="V60" s="184"/>
      <c r="W60" s="184"/>
      <c r="X60" s="88"/>
    </row>
    <row r="61" spans="2:24" s="448" customFormat="1">
      <c r="B61" s="449"/>
      <c r="C61" s="450" t="s">
        <v>567</v>
      </c>
      <c r="D61" s="281"/>
      <c r="E61" s="281"/>
      <c r="F61" s="281"/>
      <c r="G61" s="281"/>
      <c r="H61" s="281"/>
      <c r="I61" s="281"/>
      <c r="J61" s="281"/>
      <c r="K61" s="281"/>
      <c r="L61" s="281"/>
      <c r="M61" s="281"/>
      <c r="N61" s="281"/>
      <c r="O61" s="281"/>
      <c r="P61" s="281"/>
      <c r="Q61" s="281"/>
      <c r="R61" s="281"/>
      <c r="S61" s="281"/>
      <c r="T61" s="281"/>
      <c r="U61" s="281"/>
      <c r="V61" s="281"/>
      <c r="W61" s="451"/>
      <c r="X61" s="452"/>
    </row>
    <row r="62" spans="2:24" ht="30.75">
      <c r="B62" s="87"/>
      <c r="C62" s="330" t="s">
        <v>568</v>
      </c>
      <c r="D62" s="453" t="s">
        <v>569</v>
      </c>
      <c r="E62" s="454">
        <v>148761317.45116773</v>
      </c>
      <c r="F62" s="455">
        <f>E62/$E$98</f>
        <v>0.10385521969414679</v>
      </c>
      <c r="G62" s="455">
        <f>F62</f>
        <v>0.10385521969414679</v>
      </c>
      <c r="H62" s="455"/>
      <c r="I62" s="455"/>
      <c r="J62" s="455"/>
      <c r="K62" s="455"/>
      <c r="L62" s="455"/>
      <c r="M62" s="456" t="s">
        <v>570</v>
      </c>
      <c r="N62" s="456" t="s">
        <v>570</v>
      </c>
      <c r="O62" s="456" t="s">
        <v>570</v>
      </c>
      <c r="P62" s="456" t="s">
        <v>570</v>
      </c>
      <c r="Q62" s="456" t="s">
        <v>570</v>
      </c>
      <c r="R62" s="456" t="s">
        <v>570</v>
      </c>
      <c r="S62" s="456" t="s">
        <v>570</v>
      </c>
      <c r="T62" s="455">
        <f>SUM(G62:L62)</f>
        <v>0.10385521969414679</v>
      </c>
      <c r="U62" s="456"/>
      <c r="V62" s="456"/>
      <c r="W62" s="457"/>
      <c r="X62" s="88"/>
    </row>
    <row r="63" spans="2:24" ht="30.75">
      <c r="B63" s="87"/>
      <c r="C63" s="330" t="s">
        <v>571</v>
      </c>
      <c r="D63" s="453" t="s">
        <v>569</v>
      </c>
      <c r="E63" s="454">
        <v>368713924.52823657</v>
      </c>
      <c r="F63" s="455">
        <f>E63/$E$98</f>
        <v>0.25741144467035965</v>
      </c>
      <c r="G63" s="455">
        <f t="shared" ref="G63:G69" si="10">F63</f>
        <v>0.25741144467035965</v>
      </c>
      <c r="H63" s="455"/>
      <c r="I63" s="455"/>
      <c r="J63" s="455"/>
      <c r="K63" s="455"/>
      <c r="L63" s="455"/>
      <c r="M63" s="456" t="s">
        <v>570</v>
      </c>
      <c r="N63" s="456" t="s">
        <v>570</v>
      </c>
      <c r="O63" s="456" t="s">
        <v>570</v>
      </c>
      <c r="P63" s="456" t="s">
        <v>570</v>
      </c>
      <c r="Q63" s="456" t="s">
        <v>570</v>
      </c>
      <c r="R63" s="456" t="s">
        <v>570</v>
      </c>
      <c r="S63" s="456" t="s">
        <v>570</v>
      </c>
      <c r="T63" s="455">
        <f t="shared" ref="T63:T77" si="11">SUM(G63:L63)</f>
        <v>0.25741144467035965</v>
      </c>
      <c r="U63" s="456"/>
      <c r="V63" s="456"/>
      <c r="W63" s="457"/>
      <c r="X63" s="88"/>
    </row>
    <row r="64" spans="2:24" ht="30.75">
      <c r="B64" s="87"/>
      <c r="C64" s="330" t="s">
        <v>572</v>
      </c>
      <c r="D64" s="453" t="s">
        <v>573</v>
      </c>
      <c r="E64" s="454">
        <v>200831530.34200493</v>
      </c>
      <c r="F64" s="455">
        <f>E64/$E$98</f>
        <v>0.14020716583144852</v>
      </c>
      <c r="G64" s="455">
        <f t="shared" si="10"/>
        <v>0.14020716583144852</v>
      </c>
      <c r="H64" s="455"/>
      <c r="I64" s="455"/>
      <c r="J64" s="455"/>
      <c r="K64" s="455"/>
      <c r="L64" s="455"/>
      <c r="M64" s="456" t="s">
        <v>570</v>
      </c>
      <c r="N64" s="456" t="s">
        <v>570</v>
      </c>
      <c r="O64" s="456" t="s">
        <v>570</v>
      </c>
      <c r="P64" s="456" t="s">
        <v>570</v>
      </c>
      <c r="Q64" s="456" t="s">
        <v>570</v>
      </c>
      <c r="R64" s="456" t="s">
        <v>570</v>
      </c>
      <c r="S64" s="456" t="s">
        <v>570</v>
      </c>
      <c r="T64" s="455">
        <f t="shared" si="11"/>
        <v>0.14020716583144852</v>
      </c>
      <c r="U64" s="456"/>
      <c r="V64" s="456"/>
      <c r="W64" s="457"/>
      <c r="X64" s="88"/>
    </row>
    <row r="65" spans="1:24" ht="30.75">
      <c r="B65" s="87"/>
      <c r="C65" s="330" t="s">
        <v>574</v>
      </c>
      <c r="D65" s="453" t="s">
        <v>569</v>
      </c>
      <c r="E65" s="454">
        <v>14188508.876601186</v>
      </c>
      <c r="F65" s="455">
        <f t="shared" ref="F65:F77" si="12">E65/$E$98</f>
        <v>9.9054695922242992E-3</v>
      </c>
      <c r="G65" s="455"/>
      <c r="H65" s="455">
        <f>F65</f>
        <v>9.9054695922242992E-3</v>
      </c>
      <c r="I65" s="455"/>
      <c r="J65" s="455"/>
      <c r="K65" s="455"/>
      <c r="L65" s="455"/>
      <c r="M65" s="456" t="s">
        <v>570</v>
      </c>
      <c r="N65" s="456" t="s">
        <v>570</v>
      </c>
      <c r="O65" s="456" t="s">
        <v>570</v>
      </c>
      <c r="P65" s="456" t="s">
        <v>570</v>
      </c>
      <c r="Q65" s="456" t="s">
        <v>570</v>
      </c>
      <c r="R65" s="456"/>
      <c r="S65" s="456"/>
      <c r="T65" s="455">
        <f t="shared" si="11"/>
        <v>9.9054695922242992E-3</v>
      </c>
      <c r="U65" s="456"/>
      <c r="V65" s="456"/>
      <c r="W65" s="457"/>
      <c r="X65" s="88"/>
    </row>
    <row r="66" spans="1:24" ht="30.75">
      <c r="B66" s="87"/>
      <c r="C66" s="330" t="s">
        <v>575</v>
      </c>
      <c r="D66" s="453" t="s">
        <v>569</v>
      </c>
      <c r="E66" s="454">
        <v>778803.61841357313</v>
      </c>
      <c r="F66" s="455">
        <f t="shared" si="12"/>
        <v>5.437086890245418E-4</v>
      </c>
      <c r="G66" s="455"/>
      <c r="H66" s="455">
        <f>F66</f>
        <v>5.437086890245418E-4</v>
      </c>
      <c r="I66" s="455"/>
      <c r="J66" s="455"/>
      <c r="K66" s="455"/>
      <c r="L66" s="455"/>
      <c r="M66" s="456" t="s">
        <v>570</v>
      </c>
      <c r="N66" s="456" t="s">
        <v>570</v>
      </c>
      <c r="O66" s="456" t="s">
        <v>570</v>
      </c>
      <c r="P66" s="456" t="s">
        <v>570</v>
      </c>
      <c r="Q66" s="456" t="s">
        <v>570</v>
      </c>
      <c r="R66" s="456" t="s">
        <v>570</v>
      </c>
      <c r="S66" s="456" t="s">
        <v>570</v>
      </c>
      <c r="T66" s="455">
        <f t="shared" si="11"/>
        <v>5.437086890245418E-4</v>
      </c>
      <c r="U66" s="456"/>
      <c r="V66" s="456"/>
      <c r="W66" s="457"/>
      <c r="X66" s="88"/>
    </row>
    <row r="67" spans="1:24" ht="30.75">
      <c r="B67" s="87"/>
      <c r="C67" s="330" t="s">
        <v>576</v>
      </c>
      <c r="D67" s="453" t="s">
        <v>573</v>
      </c>
      <c r="E67" s="454">
        <v>34816786.362327926</v>
      </c>
      <c r="F67" s="455">
        <f t="shared" si="12"/>
        <v>2.4306755671821032E-2</v>
      </c>
      <c r="G67" s="455"/>
      <c r="H67" s="455">
        <f>F67</f>
        <v>2.4306755671821032E-2</v>
      </c>
      <c r="I67" s="455"/>
      <c r="J67" s="455"/>
      <c r="K67" s="455"/>
      <c r="L67" s="455"/>
      <c r="M67" s="456" t="s">
        <v>570</v>
      </c>
      <c r="N67" s="456" t="s">
        <v>570</v>
      </c>
      <c r="O67" s="456" t="s">
        <v>570</v>
      </c>
      <c r="P67" s="456" t="s">
        <v>570</v>
      </c>
      <c r="Q67" s="456" t="s">
        <v>570</v>
      </c>
      <c r="R67" s="456" t="s">
        <v>570</v>
      </c>
      <c r="S67" s="456" t="s">
        <v>570</v>
      </c>
      <c r="T67" s="455">
        <f t="shared" si="11"/>
        <v>2.4306755671821032E-2</v>
      </c>
      <c r="U67" s="456"/>
      <c r="V67" s="456"/>
      <c r="W67" s="457"/>
      <c r="X67" s="88"/>
    </row>
    <row r="68" spans="1:24">
      <c r="B68" s="87"/>
      <c r="C68" s="330" t="s">
        <v>577</v>
      </c>
      <c r="D68" s="453" t="s">
        <v>573</v>
      </c>
      <c r="E68" s="454">
        <v>22558123.212524571</v>
      </c>
      <c r="F68" s="455">
        <f t="shared" si="12"/>
        <v>1.5748575518588093E-2</v>
      </c>
      <c r="G68" s="455">
        <f t="shared" si="10"/>
        <v>1.5748575518588093E-2</v>
      </c>
      <c r="H68" s="455"/>
      <c r="I68" s="455"/>
      <c r="J68" s="455"/>
      <c r="K68" s="455"/>
      <c r="L68" s="455"/>
      <c r="M68" s="456" t="s">
        <v>570</v>
      </c>
      <c r="N68" s="456" t="s">
        <v>570</v>
      </c>
      <c r="O68" s="456" t="s">
        <v>570</v>
      </c>
      <c r="P68" s="456" t="s">
        <v>570</v>
      </c>
      <c r="Q68" s="456" t="s">
        <v>570</v>
      </c>
      <c r="R68" s="456" t="s">
        <v>570</v>
      </c>
      <c r="S68" s="456" t="s">
        <v>570</v>
      </c>
      <c r="T68" s="455">
        <f t="shared" si="11"/>
        <v>1.5748575518588093E-2</v>
      </c>
      <c r="U68" s="456"/>
      <c r="V68" s="456"/>
      <c r="W68" s="457"/>
      <c r="X68" s="88"/>
    </row>
    <row r="69" spans="1:24">
      <c r="B69" s="87"/>
      <c r="C69" s="330" t="s">
        <v>578</v>
      </c>
      <c r="D69" s="453" t="s">
        <v>579</v>
      </c>
      <c r="E69" s="454">
        <v>2169672.1855105818</v>
      </c>
      <c r="F69" s="455">
        <f t="shared" si="12"/>
        <v>1.5147202602884202E-3</v>
      </c>
      <c r="G69" s="455">
        <f t="shared" si="10"/>
        <v>1.5147202602884202E-3</v>
      </c>
      <c r="H69" s="455"/>
      <c r="I69" s="455"/>
      <c r="J69" s="455"/>
      <c r="K69" s="455"/>
      <c r="L69" s="455"/>
      <c r="M69" s="456" t="s">
        <v>570</v>
      </c>
      <c r="N69" s="456" t="s">
        <v>570</v>
      </c>
      <c r="O69" s="456" t="s">
        <v>570</v>
      </c>
      <c r="P69" s="456" t="s">
        <v>570</v>
      </c>
      <c r="Q69" s="456" t="s">
        <v>570</v>
      </c>
      <c r="R69" s="456" t="s">
        <v>570</v>
      </c>
      <c r="S69" s="456" t="s">
        <v>570</v>
      </c>
      <c r="T69" s="455">
        <f t="shared" si="11"/>
        <v>1.5147202602884202E-3</v>
      </c>
      <c r="U69" s="456"/>
      <c r="V69" s="456"/>
      <c r="W69" s="457"/>
      <c r="X69" s="88"/>
    </row>
    <row r="70" spans="1:24">
      <c r="B70" s="87"/>
      <c r="C70" s="330" t="s">
        <v>580</v>
      </c>
      <c r="D70" s="453" t="s">
        <v>581</v>
      </c>
      <c r="E70" s="454">
        <v>45626764.776193894</v>
      </c>
      <c r="F70" s="455">
        <f t="shared" si="12"/>
        <v>3.1853560864841472E-2</v>
      </c>
      <c r="G70" s="455"/>
      <c r="H70" s="455"/>
      <c r="I70" s="455">
        <f>F70</f>
        <v>3.1853560864841472E-2</v>
      </c>
      <c r="J70" s="455"/>
      <c r="K70" s="455"/>
      <c r="L70" s="455"/>
      <c r="M70" s="456" t="s">
        <v>570</v>
      </c>
      <c r="N70" s="456" t="s">
        <v>570</v>
      </c>
      <c r="O70" s="456" t="s">
        <v>570</v>
      </c>
      <c r="P70" s="456" t="s">
        <v>570</v>
      </c>
      <c r="Q70" s="456" t="s">
        <v>570</v>
      </c>
      <c r="R70" s="456" t="s">
        <v>570</v>
      </c>
      <c r="S70" s="456" t="s">
        <v>570</v>
      </c>
      <c r="T70" s="455">
        <f t="shared" si="11"/>
        <v>3.1853560864841472E-2</v>
      </c>
      <c r="U70" s="456"/>
      <c r="V70" s="456"/>
      <c r="W70" s="457"/>
      <c r="X70" s="88"/>
    </row>
    <row r="71" spans="1:24">
      <c r="B71" s="87"/>
      <c r="C71" s="330" t="s">
        <v>584</v>
      </c>
      <c r="D71" s="453" t="s">
        <v>585</v>
      </c>
      <c r="E71" s="454">
        <v>165606.4479341949</v>
      </c>
      <c r="F71" s="455">
        <f t="shared" si="12"/>
        <v>1.1561536512083428E-4</v>
      </c>
      <c r="G71" s="455"/>
      <c r="H71" s="455"/>
      <c r="I71" s="455">
        <f>F71</f>
        <v>1.1561536512083428E-4</v>
      </c>
      <c r="J71" s="455"/>
      <c r="K71" s="455"/>
      <c r="L71" s="455"/>
      <c r="M71" s="456" t="s">
        <v>570</v>
      </c>
      <c r="N71" s="456" t="s">
        <v>570</v>
      </c>
      <c r="O71" s="456" t="s">
        <v>570</v>
      </c>
      <c r="P71" s="456" t="s">
        <v>570</v>
      </c>
      <c r="Q71" s="456" t="s">
        <v>570</v>
      </c>
      <c r="R71" s="456" t="s">
        <v>570</v>
      </c>
      <c r="S71" s="456" t="s">
        <v>570</v>
      </c>
      <c r="T71" s="455">
        <f t="shared" si="11"/>
        <v>1.1561536512083428E-4</v>
      </c>
      <c r="U71" s="456"/>
      <c r="V71" s="456"/>
      <c r="W71" s="457"/>
      <c r="X71" s="88"/>
    </row>
    <row r="72" spans="1:24">
      <c r="B72" s="87"/>
      <c r="C72" s="330" t="s">
        <v>582</v>
      </c>
      <c r="D72" s="453" t="s">
        <v>583</v>
      </c>
      <c r="E72" s="454">
        <v>150941894.05958009</v>
      </c>
      <c r="F72" s="455">
        <f t="shared" si="12"/>
        <v>0.10537755269446404</v>
      </c>
      <c r="G72" s="564"/>
      <c r="H72" s="564"/>
      <c r="I72" s="564">
        <f>F72</f>
        <v>0.10537755269446404</v>
      </c>
      <c r="J72" s="564"/>
      <c r="K72" s="564"/>
      <c r="L72" s="564"/>
      <c r="M72" s="456" t="s">
        <v>570</v>
      </c>
      <c r="N72" s="456" t="s">
        <v>570</v>
      </c>
      <c r="O72" s="456" t="s">
        <v>570</v>
      </c>
      <c r="P72" s="456" t="s">
        <v>570</v>
      </c>
      <c r="Q72" s="456" t="s">
        <v>570</v>
      </c>
      <c r="R72" s="456" t="s">
        <v>570</v>
      </c>
      <c r="S72" s="456" t="s">
        <v>570</v>
      </c>
      <c r="T72" s="455">
        <f t="shared" si="11"/>
        <v>0.10537755269446404</v>
      </c>
      <c r="U72" s="456"/>
      <c r="V72" s="456"/>
      <c r="W72" s="457"/>
      <c r="X72" s="88"/>
    </row>
    <row r="73" spans="1:24" ht="30.75">
      <c r="B73" s="87"/>
      <c r="C73" s="330" t="s">
        <v>586</v>
      </c>
      <c r="D73" s="453" t="s">
        <v>587</v>
      </c>
      <c r="E73" s="454">
        <v>4470485.8811138142</v>
      </c>
      <c r="F73" s="562">
        <f t="shared" si="12"/>
        <v>3.1209947671716597E-3</v>
      </c>
      <c r="G73" s="455"/>
      <c r="H73" s="455"/>
      <c r="I73" s="455">
        <f>F73</f>
        <v>3.1209947671716597E-3</v>
      </c>
      <c r="J73" s="455"/>
      <c r="K73" s="455"/>
      <c r="L73" s="455"/>
      <c r="M73" s="563" t="s">
        <v>570</v>
      </c>
      <c r="N73" s="456" t="s">
        <v>570</v>
      </c>
      <c r="O73" s="456" t="s">
        <v>570</v>
      </c>
      <c r="P73" s="456" t="s">
        <v>570</v>
      </c>
      <c r="Q73" s="456" t="s">
        <v>570</v>
      </c>
      <c r="R73" s="456" t="s">
        <v>570</v>
      </c>
      <c r="S73" s="456" t="s">
        <v>570</v>
      </c>
      <c r="T73" s="455">
        <f t="shared" si="11"/>
        <v>3.1209947671716597E-3</v>
      </c>
      <c r="U73" s="456"/>
      <c r="V73" s="456"/>
      <c r="W73" s="457"/>
      <c r="X73" s="88"/>
    </row>
    <row r="74" spans="1:24">
      <c r="B74" s="87"/>
      <c r="C74" s="330" t="s">
        <v>588</v>
      </c>
      <c r="D74" s="453" t="s">
        <v>589</v>
      </c>
      <c r="E74" s="454">
        <v>2518231.02</v>
      </c>
      <c r="F74" s="562">
        <f t="shared" si="12"/>
        <v>1.7580607667619336E-3</v>
      </c>
      <c r="G74" s="455">
        <f>F74</f>
        <v>1.7580607667619336E-3</v>
      </c>
      <c r="H74" s="455"/>
      <c r="I74" s="455"/>
      <c r="J74" s="455"/>
      <c r="K74" s="455"/>
      <c r="L74" s="455"/>
      <c r="M74" s="563" t="s">
        <v>570</v>
      </c>
      <c r="N74" s="456" t="s">
        <v>570</v>
      </c>
      <c r="O74" s="456" t="s">
        <v>570</v>
      </c>
      <c r="P74" s="456" t="s">
        <v>570</v>
      </c>
      <c r="Q74" s="456" t="s">
        <v>570</v>
      </c>
      <c r="R74" s="456" t="s">
        <v>570</v>
      </c>
      <c r="S74" s="456" t="s">
        <v>570</v>
      </c>
      <c r="T74" s="455">
        <f t="shared" si="11"/>
        <v>1.7580607667619336E-3</v>
      </c>
      <c r="U74" s="489"/>
      <c r="V74" s="489"/>
      <c r="W74" s="490"/>
      <c r="X74" s="88"/>
    </row>
    <row r="75" spans="1:24" ht="30.75">
      <c r="B75" s="87"/>
      <c r="C75" s="330" t="s">
        <v>590</v>
      </c>
      <c r="D75" s="453" t="s">
        <v>591</v>
      </c>
      <c r="E75" s="454">
        <v>570408.45999999961</v>
      </c>
      <c r="F75" s="562">
        <f t="shared" si="12"/>
        <v>3.982211030642824E-4</v>
      </c>
      <c r="G75" s="455">
        <f t="shared" ref="G75:G77" si="13">F75</f>
        <v>3.982211030642824E-4</v>
      </c>
      <c r="H75" s="455"/>
      <c r="I75" s="455"/>
      <c r="J75" s="455"/>
      <c r="K75" s="455"/>
      <c r="L75" s="455"/>
      <c r="M75" s="563" t="s">
        <v>570</v>
      </c>
      <c r="N75" s="456" t="s">
        <v>570</v>
      </c>
      <c r="O75" s="456" t="s">
        <v>570</v>
      </c>
      <c r="P75" s="456" t="s">
        <v>570</v>
      </c>
      <c r="Q75" s="456" t="s">
        <v>570</v>
      </c>
      <c r="R75" s="456" t="s">
        <v>570</v>
      </c>
      <c r="S75" s="456" t="s">
        <v>570</v>
      </c>
      <c r="T75" s="455">
        <f t="shared" si="11"/>
        <v>3.982211030642824E-4</v>
      </c>
      <c r="U75" s="489"/>
      <c r="V75" s="489"/>
      <c r="W75" s="490"/>
      <c r="X75" s="88"/>
    </row>
    <row r="76" spans="1:24">
      <c r="B76" s="87"/>
      <c r="C76" s="330" t="s">
        <v>592</v>
      </c>
      <c r="D76" s="453" t="s">
        <v>591</v>
      </c>
      <c r="E76" s="454">
        <v>903366.66999999993</v>
      </c>
      <c r="F76" s="562">
        <f t="shared" si="12"/>
        <v>6.3067029510555962E-4</v>
      </c>
      <c r="G76" s="455">
        <f t="shared" si="13"/>
        <v>6.3067029510555962E-4</v>
      </c>
      <c r="H76" s="455"/>
      <c r="I76" s="455"/>
      <c r="J76" s="455"/>
      <c r="K76" s="455"/>
      <c r="L76" s="455"/>
      <c r="M76" s="563" t="s">
        <v>570</v>
      </c>
      <c r="N76" s="456" t="s">
        <v>570</v>
      </c>
      <c r="O76" s="456" t="s">
        <v>570</v>
      </c>
      <c r="P76" s="456" t="s">
        <v>570</v>
      </c>
      <c r="Q76" s="456" t="s">
        <v>570</v>
      </c>
      <c r="R76" s="456" t="s">
        <v>570</v>
      </c>
      <c r="S76" s="456" t="s">
        <v>570</v>
      </c>
      <c r="T76" s="455">
        <f t="shared" si="11"/>
        <v>6.3067029510555962E-4</v>
      </c>
      <c r="U76" s="489"/>
      <c r="V76" s="489"/>
      <c r="W76" s="490"/>
      <c r="X76" s="88"/>
    </row>
    <row r="77" spans="1:24">
      <c r="B77" s="87"/>
      <c r="C77" s="330" t="s">
        <v>593</v>
      </c>
      <c r="D77" s="453" t="s">
        <v>589</v>
      </c>
      <c r="E77" s="454">
        <v>33653998.539999999</v>
      </c>
      <c r="F77" s="562">
        <f t="shared" si="12"/>
        <v>2.3494974848589305E-2</v>
      </c>
      <c r="G77" s="455">
        <f t="shared" si="13"/>
        <v>2.3494974848589305E-2</v>
      </c>
      <c r="H77" s="455"/>
      <c r="I77" s="455"/>
      <c r="J77" s="455"/>
      <c r="K77" s="455"/>
      <c r="L77" s="455"/>
      <c r="M77" s="563" t="s">
        <v>570</v>
      </c>
      <c r="N77" s="456" t="s">
        <v>570</v>
      </c>
      <c r="O77" s="456" t="s">
        <v>570</v>
      </c>
      <c r="P77" s="456" t="s">
        <v>570</v>
      </c>
      <c r="Q77" s="456" t="s">
        <v>570</v>
      </c>
      <c r="R77" s="456" t="s">
        <v>570</v>
      </c>
      <c r="S77" s="456" t="s">
        <v>570</v>
      </c>
      <c r="T77" s="455">
        <f t="shared" si="11"/>
        <v>2.3494974848589305E-2</v>
      </c>
      <c r="U77" s="489"/>
      <c r="V77" s="489"/>
      <c r="W77" s="490"/>
      <c r="X77" s="88"/>
    </row>
    <row r="78" spans="1:24" s="465" customFormat="1">
      <c r="A78" s="135"/>
      <c r="B78" s="87"/>
      <c r="C78" s="458" t="s">
        <v>616</v>
      </c>
      <c r="D78" s="459"/>
      <c r="E78" s="491">
        <f>SUM(E62:E77)</f>
        <v>1031669422.4316089</v>
      </c>
      <c r="F78" s="492">
        <f>E78/$E$98</f>
        <v>0.72024271063302026</v>
      </c>
      <c r="G78" s="565">
        <f>SUM(G62:G77)</f>
        <v>0.54501905298835251</v>
      </c>
      <c r="H78" s="565">
        <f>SUM(H62:H77)</f>
        <v>3.4755933953069876E-2</v>
      </c>
      <c r="I78" s="565">
        <f>SUM(I62:I73)</f>
        <v>0.14046772369159799</v>
      </c>
      <c r="J78" s="565">
        <f>SUM(J62:J77)</f>
        <v>0</v>
      </c>
      <c r="K78" s="565">
        <f>SUM(K62:K77)</f>
        <v>0</v>
      </c>
      <c r="L78" s="565">
        <f>SUM(L62:L77)</f>
        <v>0</v>
      </c>
      <c r="M78" s="462"/>
      <c r="N78" s="462"/>
      <c r="O78" s="462"/>
      <c r="P78" s="462"/>
      <c r="Q78" s="462"/>
      <c r="R78" s="462"/>
      <c r="S78" s="462"/>
      <c r="T78" s="472">
        <f>SUM(T62:T77)</f>
        <v>0.72024271063302037</v>
      </c>
      <c r="U78" s="462"/>
      <c r="V78" s="462">
        <v>0</v>
      </c>
      <c r="W78" s="464">
        <v>0</v>
      </c>
      <c r="X78" s="88"/>
    </row>
    <row r="79" spans="1:24">
      <c r="B79" s="87"/>
      <c r="C79" s="466" t="s">
        <v>595</v>
      </c>
      <c r="D79" s="467"/>
      <c r="E79" s="467"/>
      <c r="F79" s="737"/>
      <c r="G79" s="466"/>
      <c r="H79" s="467"/>
      <c r="I79" s="467"/>
      <c r="J79" s="467"/>
      <c r="K79" s="467"/>
      <c r="L79" s="468"/>
      <c r="M79" s="169"/>
      <c r="N79" s="169"/>
      <c r="O79" s="169"/>
      <c r="P79" s="169"/>
      <c r="Q79" s="169"/>
      <c r="R79" s="169"/>
      <c r="S79" s="169"/>
      <c r="T79" s="169"/>
      <c r="U79" s="169"/>
      <c r="V79" s="169"/>
      <c r="W79" s="169"/>
      <c r="X79" s="88"/>
    </row>
    <row r="80" spans="1:24" ht="30.75">
      <c r="B80" s="87"/>
      <c r="C80" s="330" t="s">
        <v>568</v>
      </c>
      <c r="D80" s="453" t="s">
        <v>569</v>
      </c>
      <c r="E80" s="454">
        <v>0</v>
      </c>
      <c r="F80" s="469">
        <f t="shared" ref="F80:F95" si="14">E80/$E$98</f>
        <v>0</v>
      </c>
      <c r="G80" s="455">
        <f>F80</f>
        <v>0</v>
      </c>
      <c r="H80" s="455"/>
      <c r="I80" s="455"/>
      <c r="J80" s="455"/>
      <c r="K80" s="455"/>
      <c r="L80" s="455"/>
      <c r="M80" s="169"/>
      <c r="N80" s="169"/>
      <c r="O80" s="169"/>
      <c r="P80" s="169"/>
      <c r="Q80" s="169"/>
      <c r="R80" s="169"/>
      <c r="S80" s="169"/>
      <c r="T80" s="169"/>
      <c r="U80" s="169"/>
      <c r="V80" s="169"/>
      <c r="W80" s="169"/>
      <c r="X80" s="88"/>
    </row>
    <row r="81" spans="2:24" ht="30.75">
      <c r="B81" s="87"/>
      <c r="C81" s="330" t="s">
        <v>571</v>
      </c>
      <c r="D81" s="453" t="s">
        <v>569</v>
      </c>
      <c r="E81" s="454">
        <v>0</v>
      </c>
      <c r="F81" s="469">
        <f t="shared" si="14"/>
        <v>0</v>
      </c>
      <c r="G81" s="455">
        <f t="shared" ref="G81:G92" si="15">F81</f>
        <v>0</v>
      </c>
      <c r="H81" s="455"/>
      <c r="I81" s="455"/>
      <c r="J81" s="455"/>
      <c r="K81" s="455"/>
      <c r="L81" s="455"/>
      <c r="M81" s="169"/>
      <c r="N81" s="169"/>
      <c r="O81" s="169"/>
      <c r="P81" s="169"/>
      <c r="Q81" s="169"/>
      <c r="R81" s="169"/>
      <c r="S81" s="169"/>
      <c r="T81" s="169"/>
      <c r="U81" s="169"/>
      <c r="V81" s="169"/>
      <c r="W81" s="169"/>
      <c r="X81" s="88"/>
    </row>
    <row r="82" spans="2:24" ht="30.75">
      <c r="B82" s="87"/>
      <c r="C82" s="330" t="s">
        <v>572</v>
      </c>
      <c r="D82" s="453" t="s">
        <v>573</v>
      </c>
      <c r="E82" s="454">
        <v>4336403.010642861</v>
      </c>
      <c r="F82" s="469">
        <f t="shared" si="14"/>
        <v>3.0273870591426299E-3</v>
      </c>
      <c r="G82" s="455">
        <f t="shared" si="15"/>
        <v>3.0273870591426299E-3</v>
      </c>
      <c r="H82" s="455"/>
      <c r="I82" s="455"/>
      <c r="J82" s="455"/>
      <c r="K82" s="455"/>
      <c r="L82" s="455"/>
      <c r="M82" s="169"/>
      <c r="N82" s="169"/>
      <c r="O82" s="169"/>
      <c r="P82" s="169"/>
      <c r="Q82" s="169"/>
      <c r="R82" s="169"/>
      <c r="S82" s="169"/>
      <c r="T82" s="169"/>
      <c r="U82" s="169"/>
      <c r="V82" s="169"/>
      <c r="W82" s="169"/>
      <c r="X82" s="88"/>
    </row>
    <row r="83" spans="2:24">
      <c r="B83" s="87"/>
      <c r="C83" s="330" t="s">
        <v>596</v>
      </c>
      <c r="D83" s="453" t="s">
        <v>597</v>
      </c>
      <c r="E83" s="454">
        <v>0</v>
      </c>
      <c r="F83" s="469">
        <f t="shared" si="14"/>
        <v>0</v>
      </c>
      <c r="G83" s="455">
        <f t="shared" si="15"/>
        <v>0</v>
      </c>
      <c r="H83" s="455"/>
      <c r="I83" s="455"/>
      <c r="J83" s="455"/>
      <c r="K83" s="455"/>
      <c r="L83" s="455"/>
      <c r="M83" s="470"/>
      <c r="N83" s="470"/>
      <c r="O83" s="470"/>
      <c r="P83" s="470"/>
      <c r="Q83" s="470"/>
      <c r="R83" s="470"/>
      <c r="S83" s="470"/>
      <c r="T83" s="471"/>
      <c r="U83" s="470"/>
      <c r="V83" s="470"/>
      <c r="W83" s="470"/>
      <c r="X83" s="88"/>
    </row>
    <row r="84" spans="2:24">
      <c r="B84" s="87"/>
      <c r="C84" s="330" t="s">
        <v>577</v>
      </c>
      <c r="D84" s="453" t="s">
        <v>573</v>
      </c>
      <c r="E84" s="454">
        <v>82886150.694945648</v>
      </c>
      <c r="F84" s="469">
        <f t="shared" si="14"/>
        <v>5.7865576465141517E-2</v>
      </c>
      <c r="G84" s="455">
        <f t="shared" si="15"/>
        <v>5.7865576465141517E-2</v>
      </c>
      <c r="H84" s="455"/>
      <c r="I84" s="455"/>
      <c r="J84" s="455"/>
      <c r="K84" s="455"/>
      <c r="L84" s="455"/>
      <c r="M84" s="470"/>
      <c r="N84" s="470"/>
      <c r="O84" s="470"/>
      <c r="P84" s="470"/>
      <c r="Q84" s="470"/>
      <c r="R84" s="470"/>
      <c r="S84" s="470"/>
      <c r="T84" s="471"/>
      <c r="U84" s="470"/>
      <c r="V84" s="470"/>
      <c r="W84" s="470"/>
      <c r="X84" s="88"/>
    </row>
    <row r="85" spans="2:24">
      <c r="B85" s="87"/>
      <c r="C85" s="330" t="s">
        <v>598</v>
      </c>
      <c r="D85" s="453" t="s">
        <v>579</v>
      </c>
      <c r="E85" s="454">
        <v>0</v>
      </c>
      <c r="F85" s="469">
        <f t="shared" si="14"/>
        <v>0</v>
      </c>
      <c r="G85" s="455">
        <f t="shared" si="15"/>
        <v>0</v>
      </c>
      <c r="H85" s="455"/>
      <c r="I85" s="455"/>
      <c r="J85" s="455"/>
      <c r="K85" s="455"/>
      <c r="L85" s="455"/>
      <c r="M85" s="470"/>
      <c r="N85" s="470"/>
      <c r="O85" s="470"/>
      <c r="P85" s="470"/>
      <c r="Q85" s="470"/>
      <c r="R85" s="470"/>
      <c r="S85" s="470"/>
      <c r="T85" s="471"/>
      <c r="U85" s="470"/>
      <c r="V85" s="470"/>
      <c r="W85" s="470"/>
      <c r="X85" s="88"/>
    </row>
    <row r="86" spans="2:24">
      <c r="B86" s="87"/>
      <c r="C86" s="330" t="s">
        <v>580</v>
      </c>
      <c r="D86" s="453" t="s">
        <v>581</v>
      </c>
      <c r="E86" s="454">
        <v>107446.2654032742</v>
      </c>
      <c r="F86" s="469">
        <f t="shared" si="14"/>
        <v>7.5011808781779861E-5</v>
      </c>
      <c r="G86" s="455">
        <f t="shared" si="15"/>
        <v>7.5011808781779861E-5</v>
      </c>
      <c r="H86" s="455"/>
      <c r="I86" s="455"/>
      <c r="J86" s="455"/>
      <c r="K86" s="455"/>
      <c r="L86" s="455"/>
      <c r="M86" s="470"/>
      <c r="N86" s="470"/>
      <c r="O86" s="470"/>
      <c r="P86" s="470"/>
      <c r="Q86" s="470"/>
      <c r="R86" s="470"/>
      <c r="S86" s="470"/>
      <c r="T86" s="471"/>
      <c r="U86" s="470"/>
      <c r="V86" s="470"/>
      <c r="W86" s="470"/>
      <c r="X86" s="88"/>
    </row>
    <row r="87" spans="2:24">
      <c r="B87" s="87"/>
      <c r="C87" s="330" t="s">
        <v>582</v>
      </c>
      <c r="D87" s="453" t="s">
        <v>583</v>
      </c>
      <c r="E87" s="454">
        <v>1922827.9984469754</v>
      </c>
      <c r="F87" s="469">
        <f t="shared" si="14"/>
        <v>1.342390129600184E-3</v>
      </c>
      <c r="G87" s="455">
        <f t="shared" si="15"/>
        <v>1.342390129600184E-3</v>
      </c>
      <c r="H87" s="455"/>
      <c r="I87" s="455"/>
      <c r="J87" s="455"/>
      <c r="K87" s="455"/>
      <c r="L87" s="455"/>
      <c r="M87" s="470"/>
      <c r="N87" s="470"/>
      <c r="O87" s="470"/>
      <c r="P87" s="470"/>
      <c r="Q87" s="470"/>
      <c r="R87" s="470"/>
      <c r="S87" s="470"/>
      <c r="T87" s="471"/>
      <c r="U87" s="470"/>
      <c r="V87" s="470"/>
      <c r="W87" s="470"/>
      <c r="X87" s="88"/>
    </row>
    <row r="88" spans="2:24" ht="30.75">
      <c r="B88" s="87"/>
      <c r="C88" s="330" t="s">
        <v>586</v>
      </c>
      <c r="D88" s="453" t="s">
        <v>587</v>
      </c>
      <c r="E88" s="454">
        <v>0</v>
      </c>
      <c r="F88" s="469">
        <f t="shared" si="14"/>
        <v>0</v>
      </c>
      <c r="G88" s="455">
        <f t="shared" si="15"/>
        <v>0</v>
      </c>
      <c r="H88" s="455"/>
      <c r="I88" s="455"/>
      <c r="J88" s="455"/>
      <c r="K88" s="455"/>
      <c r="L88" s="455"/>
      <c r="M88" s="470"/>
      <c r="N88" s="470"/>
      <c r="O88" s="470"/>
      <c r="P88" s="470"/>
      <c r="Q88" s="470"/>
      <c r="R88" s="470"/>
      <c r="S88" s="470"/>
      <c r="T88" s="471"/>
      <c r="U88" s="470"/>
      <c r="V88" s="470"/>
      <c r="W88" s="470"/>
      <c r="X88" s="88"/>
    </row>
    <row r="89" spans="2:24">
      <c r="B89" s="87"/>
      <c r="C89" s="330" t="s">
        <v>599</v>
      </c>
      <c r="D89" s="453" t="s">
        <v>600</v>
      </c>
      <c r="E89" s="454">
        <v>0</v>
      </c>
      <c r="F89" s="469">
        <f t="shared" si="14"/>
        <v>0</v>
      </c>
      <c r="G89" s="455">
        <f t="shared" si="15"/>
        <v>0</v>
      </c>
      <c r="H89" s="455"/>
      <c r="I89" s="455"/>
      <c r="J89" s="455"/>
      <c r="K89" s="455"/>
      <c r="L89" s="455"/>
      <c r="M89" s="470"/>
      <c r="N89" s="470"/>
      <c r="O89" s="470"/>
      <c r="P89" s="470"/>
      <c r="Q89" s="470"/>
      <c r="R89" s="470"/>
      <c r="S89" s="470"/>
      <c r="T89" s="471"/>
      <c r="U89" s="470"/>
      <c r="V89" s="470"/>
      <c r="W89" s="470"/>
      <c r="X89" s="88"/>
    </row>
    <row r="90" spans="2:24" ht="30.75">
      <c r="B90" s="87"/>
      <c r="C90" s="330" t="s">
        <v>601</v>
      </c>
      <c r="D90" s="453">
        <v>0</v>
      </c>
      <c r="E90" s="454">
        <v>-677.0074727632466</v>
      </c>
      <c r="F90" s="469">
        <f t="shared" si="14"/>
        <v>-4.7264141662019247E-7</v>
      </c>
      <c r="G90" s="455">
        <f t="shared" si="15"/>
        <v>-4.7264141662019247E-7</v>
      </c>
      <c r="H90" s="455"/>
      <c r="I90" s="455"/>
      <c r="J90" s="455"/>
      <c r="K90" s="455"/>
      <c r="L90" s="455"/>
      <c r="M90" s="470"/>
      <c r="N90" s="470"/>
      <c r="O90" s="470"/>
      <c r="P90" s="470"/>
      <c r="Q90" s="470"/>
      <c r="R90" s="470"/>
      <c r="S90" s="470"/>
      <c r="T90" s="471"/>
      <c r="U90" s="470"/>
      <c r="V90" s="470"/>
      <c r="W90" s="470"/>
      <c r="X90" s="88"/>
    </row>
    <row r="91" spans="2:24">
      <c r="B91" s="87"/>
      <c r="C91" s="330" t="s">
        <v>602</v>
      </c>
      <c r="D91" s="453" t="s">
        <v>591</v>
      </c>
      <c r="E91" s="454">
        <v>-108658.58000000003</v>
      </c>
      <c r="F91" s="469">
        <f t="shared" si="14"/>
        <v>-7.5858165892207528E-5</v>
      </c>
      <c r="G91" s="455">
        <f t="shared" si="15"/>
        <v>-7.5858165892207528E-5</v>
      </c>
      <c r="H91" s="455"/>
      <c r="I91" s="455"/>
      <c r="J91" s="455"/>
      <c r="K91" s="455"/>
      <c r="L91" s="455"/>
      <c r="M91" s="470"/>
      <c r="N91" s="470"/>
      <c r="O91" s="470"/>
      <c r="P91" s="470"/>
      <c r="Q91" s="470"/>
      <c r="R91" s="470"/>
      <c r="S91" s="470"/>
      <c r="T91" s="471"/>
      <c r="U91" s="470"/>
      <c r="V91" s="470"/>
      <c r="W91" s="470"/>
      <c r="X91" s="88"/>
    </row>
    <row r="92" spans="2:24">
      <c r="B92" s="87"/>
      <c r="C92" s="330" t="s">
        <v>603</v>
      </c>
      <c r="D92" s="453" t="s">
        <v>604</v>
      </c>
      <c r="E92" s="454">
        <v>3874108.4672364425</v>
      </c>
      <c r="F92" s="469">
        <f t="shared" si="14"/>
        <v>2.7046438743450153E-3</v>
      </c>
      <c r="G92" s="455">
        <f t="shared" si="15"/>
        <v>2.7046438743450153E-3</v>
      </c>
      <c r="H92" s="455"/>
      <c r="I92" s="455"/>
      <c r="J92" s="455"/>
      <c r="K92" s="455"/>
      <c r="L92" s="455"/>
      <c r="M92" s="470"/>
      <c r="N92" s="470"/>
      <c r="O92" s="470"/>
      <c r="P92" s="470"/>
      <c r="Q92" s="470"/>
      <c r="R92" s="470"/>
      <c r="S92" s="470"/>
      <c r="T92" s="471"/>
      <c r="U92" s="470"/>
      <c r="V92" s="470"/>
      <c r="W92" s="470"/>
      <c r="X92" s="88"/>
    </row>
    <row r="93" spans="2:24" ht="30.75">
      <c r="B93" s="87"/>
      <c r="C93" s="330" t="s">
        <v>605</v>
      </c>
      <c r="D93" s="453" t="s">
        <v>606</v>
      </c>
      <c r="E93" s="454">
        <v>3812217.8627635571</v>
      </c>
      <c r="F93" s="469">
        <f t="shared" si="14"/>
        <v>2.6614359864702321E-3</v>
      </c>
      <c r="G93" s="455"/>
      <c r="H93" s="455"/>
      <c r="I93" s="455">
        <f>F93</f>
        <v>2.6614359864702321E-3</v>
      </c>
      <c r="J93" s="455"/>
      <c r="K93" s="455"/>
      <c r="L93" s="455"/>
      <c r="M93" s="470"/>
      <c r="N93" s="470"/>
      <c r="O93" s="470"/>
      <c r="P93" s="470"/>
      <c r="Q93" s="470"/>
      <c r="R93" s="470"/>
      <c r="S93" s="470"/>
      <c r="T93" s="471"/>
      <c r="U93" s="470"/>
      <c r="V93" s="470"/>
      <c r="W93" s="470"/>
      <c r="X93" s="88"/>
    </row>
    <row r="94" spans="2:24" ht="30.75">
      <c r="B94" s="87"/>
      <c r="C94" s="458" t="s">
        <v>617</v>
      </c>
      <c r="D94" s="459"/>
      <c r="E94" s="460">
        <f>SUM(E80:E93)</f>
        <v>96829818.711965978</v>
      </c>
      <c r="F94" s="472">
        <f t="shared" si="14"/>
        <v>6.7600114516172524E-2</v>
      </c>
      <c r="G94" s="461"/>
      <c r="H94" s="461"/>
      <c r="I94" s="461"/>
      <c r="J94" s="461"/>
      <c r="K94" s="461"/>
      <c r="L94" s="464"/>
      <c r="M94" s="470"/>
      <c r="N94" s="470"/>
      <c r="O94" s="470"/>
      <c r="P94" s="470"/>
      <c r="Q94" s="470"/>
      <c r="R94" s="470"/>
      <c r="S94" s="470"/>
      <c r="T94" s="169"/>
      <c r="U94" s="169"/>
      <c r="V94" s="169"/>
      <c r="W94" s="169"/>
      <c r="X94" s="88"/>
    </row>
    <row r="95" spans="2:24">
      <c r="B95" s="87"/>
      <c r="C95" s="473" t="s">
        <v>608</v>
      </c>
      <c r="D95" s="474"/>
      <c r="E95" s="460">
        <f>SUM(E78+E94)</f>
        <v>1128499241.143575</v>
      </c>
      <c r="F95" s="475">
        <f t="shared" si="14"/>
        <v>0.7878428251491929</v>
      </c>
      <c r="G95" s="476"/>
      <c r="H95" s="476"/>
      <c r="I95" s="476"/>
      <c r="J95" s="476"/>
      <c r="K95" s="476"/>
      <c r="L95" s="476"/>
      <c r="M95" s="470"/>
      <c r="N95" s="470"/>
      <c r="O95" s="470"/>
      <c r="P95" s="470"/>
      <c r="Q95" s="470"/>
      <c r="R95" s="470"/>
      <c r="S95" s="470"/>
      <c r="T95" s="477"/>
      <c r="U95" s="169"/>
      <c r="V95" s="477"/>
      <c r="W95" s="477"/>
      <c r="X95" s="88"/>
    </row>
    <row r="96" spans="2:24">
      <c r="B96" s="87"/>
      <c r="C96" s="447" t="s">
        <v>609</v>
      </c>
      <c r="D96" s="184"/>
      <c r="E96" s="184"/>
      <c r="F96" s="184"/>
      <c r="G96" s="184"/>
      <c r="H96" s="184"/>
      <c r="I96" s="184"/>
      <c r="J96" s="184"/>
      <c r="K96" s="184"/>
      <c r="L96" s="184"/>
      <c r="M96" s="184"/>
      <c r="N96" s="184"/>
      <c r="O96" s="184"/>
      <c r="P96" s="184"/>
      <c r="Q96" s="184"/>
      <c r="R96" s="184"/>
      <c r="S96" s="184"/>
      <c r="T96" s="184"/>
      <c r="U96" s="184"/>
      <c r="V96" s="184"/>
      <c r="W96" s="184"/>
      <c r="X96" s="88"/>
    </row>
    <row r="97" spans="2:24">
      <c r="B97" s="87"/>
      <c r="C97" s="311" t="s">
        <v>618</v>
      </c>
      <c r="D97" s="478"/>
      <c r="E97" s="479">
        <v>303892100.276425</v>
      </c>
      <c r="F97" s="480">
        <f>E97/$E$98</f>
        <v>0.21215717485080704</v>
      </c>
      <c r="G97" s="184"/>
      <c r="H97" s="184"/>
      <c r="I97" s="184"/>
      <c r="J97" s="184"/>
      <c r="K97" s="184"/>
      <c r="L97" s="184"/>
      <c r="M97" s="184"/>
      <c r="N97" s="184"/>
      <c r="O97" s="184"/>
      <c r="P97" s="184"/>
      <c r="Q97" s="184"/>
      <c r="R97" s="184"/>
      <c r="S97" s="184"/>
      <c r="T97" s="184"/>
      <c r="U97" s="184"/>
      <c r="V97" s="184"/>
      <c r="W97" s="184"/>
      <c r="X97" s="88"/>
    </row>
    <row r="98" spans="2:24">
      <c r="B98" s="87"/>
      <c r="C98" s="481" t="s">
        <v>611</v>
      </c>
      <c r="D98" s="482"/>
      <c r="E98" s="483">
        <f>SUM(E78+E94+E97)</f>
        <v>1432391341.4200001</v>
      </c>
      <c r="F98" s="493">
        <f>SUM(F95:F97)</f>
        <v>1</v>
      </c>
      <c r="G98" s="184"/>
      <c r="H98" s="184"/>
      <c r="I98" s="184"/>
      <c r="J98" s="184"/>
      <c r="K98" s="184"/>
      <c r="L98" s="184"/>
      <c r="M98" s="184"/>
      <c r="N98" s="184"/>
      <c r="O98" s="184"/>
      <c r="P98" s="184"/>
      <c r="Q98" s="184"/>
      <c r="R98" s="184"/>
      <c r="S98" s="184"/>
      <c r="T98" s="184"/>
      <c r="U98" s="184"/>
      <c r="V98" s="184"/>
      <c r="W98" s="184"/>
      <c r="X98" s="88"/>
    </row>
    <row r="99" spans="2:24">
      <c r="B99" s="87"/>
      <c r="C99" s="485"/>
      <c r="D99" s="184"/>
      <c r="E99" s="486"/>
      <c r="F99" s="487"/>
      <c r="G99" s="184"/>
      <c r="H99" s="184"/>
      <c r="I99" s="184"/>
      <c r="J99" s="184"/>
      <c r="K99" s="184"/>
      <c r="L99" s="184"/>
      <c r="M99" s="184"/>
      <c r="N99" s="184"/>
      <c r="O99" s="184"/>
      <c r="P99" s="184"/>
      <c r="Q99" s="184"/>
      <c r="R99" s="184"/>
      <c r="S99" s="184"/>
      <c r="T99" s="184"/>
      <c r="U99" s="184"/>
      <c r="V99" s="184"/>
      <c r="W99" s="184"/>
      <c r="X99" s="88"/>
    </row>
    <row r="100" spans="2:24" ht="18.75">
      <c r="B100" s="87"/>
      <c r="C100" s="730" t="s">
        <v>619</v>
      </c>
      <c r="D100" s="731"/>
      <c r="E100" s="731"/>
      <c r="F100" s="731"/>
      <c r="G100" s="731"/>
      <c r="H100" s="731"/>
      <c r="I100" s="731"/>
      <c r="J100" s="731"/>
      <c r="K100" s="731"/>
      <c r="L100" s="731"/>
      <c r="M100" s="731"/>
      <c r="N100" s="731"/>
      <c r="O100" s="731"/>
      <c r="P100" s="731"/>
      <c r="Q100" s="731"/>
      <c r="R100" s="731"/>
      <c r="S100" s="731"/>
      <c r="T100" s="731"/>
      <c r="U100" s="731"/>
      <c r="V100" s="731"/>
      <c r="W100" s="732"/>
      <c r="X100" s="88"/>
    </row>
    <row r="101" spans="2:24" ht="15" customHeight="1">
      <c r="B101" s="87"/>
      <c r="C101" s="432"/>
      <c r="D101" s="162"/>
      <c r="E101" s="162"/>
      <c r="F101" s="162"/>
      <c r="G101" s="718" t="s">
        <v>537</v>
      </c>
      <c r="H101" s="719"/>
      <c r="I101" s="719"/>
      <c r="J101" s="719"/>
      <c r="K101" s="719"/>
      <c r="L101" s="720"/>
      <c r="M101" s="733" t="s">
        <v>538</v>
      </c>
      <c r="N101" s="719"/>
      <c r="O101" s="719"/>
      <c r="P101" s="719"/>
      <c r="Q101" s="719"/>
      <c r="R101" s="734"/>
      <c r="S101" s="162"/>
      <c r="T101" s="162"/>
      <c r="U101" s="162"/>
      <c r="V101" s="162"/>
      <c r="W101" s="162"/>
      <c r="X101" s="88"/>
    </row>
    <row r="102" spans="2:24" ht="15" customHeight="1">
      <c r="B102" s="87"/>
      <c r="C102" s="92"/>
      <c r="D102" s="431"/>
      <c r="E102" s="431"/>
      <c r="F102" s="431"/>
      <c r="G102" s="721"/>
      <c r="H102" s="722"/>
      <c r="I102" s="722"/>
      <c r="J102" s="722"/>
      <c r="K102" s="722"/>
      <c r="L102" s="723"/>
      <c r="M102" s="735"/>
      <c r="N102" s="722"/>
      <c r="O102" s="722"/>
      <c r="P102" s="722"/>
      <c r="Q102" s="722"/>
      <c r="R102" s="736"/>
      <c r="S102" s="431"/>
      <c r="T102" s="431"/>
      <c r="U102" s="431"/>
      <c r="V102" s="431"/>
      <c r="W102" s="431"/>
      <c r="X102" s="88"/>
    </row>
    <row r="103" spans="2:24" ht="106.5">
      <c r="B103" s="87"/>
      <c r="C103" s="435" t="s">
        <v>539</v>
      </c>
      <c r="D103" s="436" t="s">
        <v>540</v>
      </c>
      <c r="E103" s="436" t="s">
        <v>541</v>
      </c>
      <c r="F103" s="437" t="s">
        <v>620</v>
      </c>
      <c r="G103" s="438" t="s">
        <v>543</v>
      </c>
      <c r="H103" s="439" t="s">
        <v>544</v>
      </c>
      <c r="I103" s="439" t="s">
        <v>545</v>
      </c>
      <c r="J103" s="439" t="s">
        <v>546</v>
      </c>
      <c r="K103" s="439" t="s">
        <v>547</v>
      </c>
      <c r="L103" s="440" t="s">
        <v>548</v>
      </c>
      <c r="M103" s="438" t="s">
        <v>549</v>
      </c>
      <c r="N103" s="439" t="s">
        <v>550</v>
      </c>
      <c r="O103" s="439" t="s">
        <v>551</v>
      </c>
      <c r="P103" s="439" t="s">
        <v>552</v>
      </c>
      <c r="Q103" s="439" t="s">
        <v>553</v>
      </c>
      <c r="R103" s="440" t="s">
        <v>554</v>
      </c>
      <c r="S103" s="441" t="s">
        <v>555</v>
      </c>
      <c r="T103" s="436" t="s">
        <v>621</v>
      </c>
      <c r="U103" s="436" t="s">
        <v>622</v>
      </c>
      <c r="V103" s="436" t="s">
        <v>558</v>
      </c>
      <c r="W103" s="437" t="s">
        <v>559</v>
      </c>
      <c r="X103" s="88"/>
    </row>
    <row r="104" spans="2:24">
      <c r="B104" s="87"/>
      <c r="C104" s="442" t="s">
        <v>560</v>
      </c>
      <c r="D104" s="443"/>
      <c r="E104" s="444" t="s">
        <v>561</v>
      </c>
      <c r="F104" s="445" t="s">
        <v>117</v>
      </c>
      <c r="G104" s="446" t="s">
        <v>117</v>
      </c>
      <c r="H104" s="444" t="s">
        <v>117</v>
      </c>
      <c r="I104" s="444" t="s">
        <v>117</v>
      </c>
      <c r="J104" s="444" t="s">
        <v>117</v>
      </c>
      <c r="K104" s="444" t="s">
        <v>117</v>
      </c>
      <c r="L104" s="445" t="s">
        <v>117</v>
      </c>
      <c r="M104" s="446" t="s">
        <v>562</v>
      </c>
      <c r="N104" s="444" t="s">
        <v>562</v>
      </c>
      <c r="O104" s="444" t="s">
        <v>562</v>
      </c>
      <c r="P104" s="444" t="s">
        <v>562</v>
      </c>
      <c r="Q104" s="444" t="s">
        <v>562</v>
      </c>
      <c r="R104" s="445" t="s">
        <v>562</v>
      </c>
      <c r="S104" s="446" t="s">
        <v>562</v>
      </c>
      <c r="T104" s="444" t="s">
        <v>563</v>
      </c>
      <c r="U104" s="444" t="s">
        <v>563</v>
      </c>
      <c r="V104" s="444" t="s">
        <v>564</v>
      </c>
      <c r="W104" s="445" t="s">
        <v>565</v>
      </c>
      <c r="X104" s="88"/>
    </row>
    <row r="105" spans="2:24">
      <c r="B105" s="87"/>
      <c r="C105" s="447" t="s">
        <v>566</v>
      </c>
      <c r="D105" s="184"/>
      <c r="E105" s="184"/>
      <c r="F105" s="184"/>
      <c r="G105" s="184"/>
      <c r="H105" s="184"/>
      <c r="I105" s="184"/>
      <c r="J105" s="184"/>
      <c r="K105" s="184"/>
      <c r="L105" s="184"/>
      <c r="M105" s="184"/>
      <c r="N105" s="184"/>
      <c r="O105" s="184"/>
      <c r="P105" s="184"/>
      <c r="Q105" s="184"/>
      <c r="R105" s="184"/>
      <c r="S105" s="184"/>
      <c r="T105" s="184"/>
      <c r="U105" s="184"/>
      <c r="V105" s="184"/>
      <c r="W105" s="184"/>
      <c r="X105" s="88"/>
    </row>
    <row r="106" spans="2:24" s="448" customFormat="1">
      <c r="B106" s="449"/>
      <c r="C106" s="450" t="s">
        <v>567</v>
      </c>
      <c r="D106" s="281"/>
      <c r="E106" s="281"/>
      <c r="F106" s="281"/>
      <c r="G106" s="281"/>
      <c r="H106" s="281"/>
      <c r="I106" s="281"/>
      <c r="J106" s="281"/>
      <c r="K106" s="281"/>
      <c r="L106" s="281"/>
      <c r="M106" s="281"/>
      <c r="N106" s="281"/>
      <c r="O106" s="281"/>
      <c r="P106" s="281"/>
      <c r="Q106" s="281"/>
      <c r="R106" s="281"/>
      <c r="S106" s="281"/>
      <c r="T106" s="281"/>
      <c r="U106" s="281"/>
      <c r="V106" s="281"/>
      <c r="W106" s="451"/>
      <c r="X106" s="452"/>
    </row>
    <row r="107" spans="2:24" ht="30.75">
      <c r="B107" s="87"/>
      <c r="C107" s="330" t="s">
        <v>568</v>
      </c>
      <c r="D107" s="453" t="s">
        <v>569</v>
      </c>
      <c r="E107" s="454">
        <v>238445433.50648662</v>
      </c>
      <c r="F107" s="455">
        <f>E107/$E$143</f>
        <v>0.11072835590754262</v>
      </c>
      <c r="G107" s="455">
        <f>F107</f>
        <v>0.11072835590754262</v>
      </c>
      <c r="H107" s="455"/>
      <c r="I107" s="455"/>
      <c r="J107" s="455"/>
      <c r="K107" s="455"/>
      <c r="L107" s="455"/>
      <c r="M107" s="456" t="s">
        <v>570</v>
      </c>
      <c r="N107" s="456" t="s">
        <v>570</v>
      </c>
      <c r="O107" s="456" t="s">
        <v>570</v>
      </c>
      <c r="P107" s="456" t="s">
        <v>570</v>
      </c>
      <c r="Q107" s="456" t="s">
        <v>570</v>
      </c>
      <c r="R107" s="456" t="s">
        <v>570</v>
      </c>
      <c r="S107" s="456" t="s">
        <v>570</v>
      </c>
      <c r="T107" s="455">
        <f>SUM(G107:L107)</f>
        <v>0.11072835590754262</v>
      </c>
      <c r="U107" s="456"/>
      <c r="V107" s="456"/>
      <c r="W107" s="457"/>
      <c r="X107" s="88"/>
    </row>
    <row r="108" spans="2:24" ht="30.75">
      <c r="B108" s="87"/>
      <c r="C108" s="330" t="s">
        <v>571</v>
      </c>
      <c r="D108" s="453" t="s">
        <v>569</v>
      </c>
      <c r="E108" s="454">
        <v>398359865.66455072</v>
      </c>
      <c r="F108" s="455">
        <f>E108/$E$143</f>
        <v>0.18498879318393527</v>
      </c>
      <c r="G108" s="455">
        <f t="shared" ref="G108:G109" si="16">F108</f>
        <v>0.18498879318393527</v>
      </c>
      <c r="H108" s="455"/>
      <c r="I108" s="455"/>
      <c r="J108" s="455"/>
      <c r="K108" s="455"/>
      <c r="L108" s="455"/>
      <c r="M108" s="456" t="s">
        <v>570</v>
      </c>
      <c r="N108" s="456" t="s">
        <v>570</v>
      </c>
      <c r="O108" s="456" t="s">
        <v>570</v>
      </c>
      <c r="P108" s="456" t="s">
        <v>570</v>
      </c>
      <c r="Q108" s="456" t="s">
        <v>570</v>
      </c>
      <c r="R108" s="456" t="s">
        <v>570</v>
      </c>
      <c r="S108" s="456" t="s">
        <v>570</v>
      </c>
      <c r="T108" s="455">
        <f t="shared" ref="T108:T122" si="17">SUM(G108:L108)</f>
        <v>0.18498879318393527</v>
      </c>
      <c r="U108" s="456"/>
      <c r="V108" s="456"/>
      <c r="W108" s="457"/>
      <c r="X108" s="88"/>
    </row>
    <row r="109" spans="2:24" ht="40.5" customHeight="1">
      <c r="B109" s="87"/>
      <c r="C109" s="330" t="s">
        <v>572</v>
      </c>
      <c r="D109" s="453" t="s">
        <v>573</v>
      </c>
      <c r="E109" s="454">
        <v>869520729.83372211</v>
      </c>
      <c r="F109" s="455">
        <f>E109/$E$143</f>
        <v>0.40378462873517518</v>
      </c>
      <c r="G109" s="455">
        <f t="shared" si="16"/>
        <v>0.40378462873517518</v>
      </c>
      <c r="H109" s="455"/>
      <c r="I109" s="455"/>
      <c r="J109" s="455"/>
      <c r="K109" s="455"/>
      <c r="L109" s="455"/>
      <c r="M109" s="456" t="s">
        <v>570</v>
      </c>
      <c r="N109" s="456" t="s">
        <v>570</v>
      </c>
      <c r="O109" s="456" t="s">
        <v>570</v>
      </c>
      <c r="P109" s="456" t="s">
        <v>570</v>
      </c>
      <c r="Q109" s="456" t="s">
        <v>570</v>
      </c>
      <c r="R109" s="456" t="s">
        <v>570</v>
      </c>
      <c r="S109" s="456" t="s">
        <v>570</v>
      </c>
      <c r="T109" s="455">
        <f t="shared" si="17"/>
        <v>0.40378462873517518</v>
      </c>
      <c r="U109" s="456"/>
      <c r="V109" s="456"/>
      <c r="W109" s="457"/>
      <c r="X109" s="88"/>
    </row>
    <row r="110" spans="2:24" s="465" customFormat="1" ht="40.5" customHeight="1">
      <c r="B110" s="87"/>
      <c r="C110" s="330" t="s">
        <v>574</v>
      </c>
      <c r="D110" s="453" t="s">
        <v>569</v>
      </c>
      <c r="E110" s="454">
        <v>39590676.491591245</v>
      </c>
      <c r="F110" s="455">
        <f t="shared" ref="F110:F122" si="18">E110/$E$143</f>
        <v>1.8384963187236043E-2</v>
      </c>
      <c r="G110" s="494"/>
      <c r="H110" s="455">
        <f>F110</f>
        <v>1.8384963187236043E-2</v>
      </c>
      <c r="I110" s="494"/>
      <c r="J110" s="494"/>
      <c r="K110" s="494"/>
      <c r="L110" s="494"/>
      <c r="M110" s="456" t="s">
        <v>570</v>
      </c>
      <c r="N110" s="456" t="s">
        <v>570</v>
      </c>
      <c r="O110" s="456" t="s">
        <v>570</v>
      </c>
      <c r="P110" s="456" t="s">
        <v>570</v>
      </c>
      <c r="Q110" s="456" t="s">
        <v>570</v>
      </c>
      <c r="R110" s="456" t="s">
        <v>570</v>
      </c>
      <c r="S110" s="456" t="s">
        <v>570</v>
      </c>
      <c r="T110" s="455">
        <f t="shared" si="17"/>
        <v>1.8384963187236043E-2</v>
      </c>
      <c r="U110" s="495"/>
      <c r="V110" s="495"/>
      <c r="W110" s="496"/>
      <c r="X110" s="88"/>
    </row>
    <row r="111" spans="2:24" s="465" customFormat="1" ht="40.5" customHeight="1">
      <c r="B111" s="87"/>
      <c r="C111" s="330" t="s">
        <v>575</v>
      </c>
      <c r="D111" s="453" t="s">
        <v>569</v>
      </c>
      <c r="E111" s="454">
        <v>856960.20698621718</v>
      </c>
      <c r="F111" s="455">
        <f t="shared" si="18"/>
        <v>3.9795182236186498E-4</v>
      </c>
      <c r="G111" s="494"/>
      <c r="H111" s="455">
        <f t="shared" ref="H111" si="19">F111</f>
        <v>3.9795182236186498E-4</v>
      </c>
      <c r="I111" s="494"/>
      <c r="J111" s="494"/>
      <c r="K111" s="494"/>
      <c r="L111" s="494"/>
      <c r="M111" s="456" t="s">
        <v>570</v>
      </c>
      <c r="N111" s="456" t="s">
        <v>570</v>
      </c>
      <c r="O111" s="456" t="s">
        <v>570</v>
      </c>
      <c r="P111" s="456" t="s">
        <v>570</v>
      </c>
      <c r="Q111" s="456" t="s">
        <v>570</v>
      </c>
      <c r="R111" s="456" t="s">
        <v>570</v>
      </c>
      <c r="S111" s="456" t="s">
        <v>570</v>
      </c>
      <c r="T111" s="455">
        <f t="shared" si="17"/>
        <v>3.9795182236186498E-4</v>
      </c>
      <c r="U111" s="495"/>
      <c r="V111" s="495"/>
      <c r="W111" s="496"/>
      <c r="X111" s="88"/>
    </row>
    <row r="112" spans="2:24" s="465" customFormat="1" ht="40.5" customHeight="1">
      <c r="B112" s="87"/>
      <c r="C112" s="330" t="s">
        <v>576</v>
      </c>
      <c r="D112" s="453" t="s">
        <v>573</v>
      </c>
      <c r="E112" s="454">
        <v>185123726.57768703</v>
      </c>
      <c r="F112" s="455">
        <f t="shared" si="18"/>
        <v>8.5967030619888557E-2</v>
      </c>
      <c r="G112" s="494"/>
      <c r="H112" s="455">
        <f>F112</f>
        <v>8.5967030619888557E-2</v>
      </c>
      <c r="I112" s="494"/>
      <c r="J112" s="494"/>
      <c r="K112" s="494"/>
      <c r="L112" s="494"/>
      <c r="M112" s="456" t="s">
        <v>570</v>
      </c>
      <c r="N112" s="456" t="s">
        <v>570</v>
      </c>
      <c r="O112" s="456" t="s">
        <v>570</v>
      </c>
      <c r="P112" s="456" t="s">
        <v>570</v>
      </c>
      <c r="Q112" s="456" t="s">
        <v>570</v>
      </c>
      <c r="R112" s="456" t="s">
        <v>570</v>
      </c>
      <c r="S112" s="456" t="s">
        <v>570</v>
      </c>
      <c r="T112" s="455">
        <f t="shared" si="17"/>
        <v>8.5967030619888557E-2</v>
      </c>
      <c r="U112" s="495"/>
      <c r="V112" s="495"/>
      <c r="W112" s="496"/>
      <c r="X112" s="88"/>
    </row>
    <row r="113" spans="1:24">
      <c r="B113" s="87"/>
      <c r="C113" s="330" t="s">
        <v>577</v>
      </c>
      <c r="D113" s="453" t="s">
        <v>573</v>
      </c>
      <c r="E113" s="454">
        <v>16685141.290000001</v>
      </c>
      <c r="F113" s="455">
        <f t="shared" si="18"/>
        <v>7.7481805206242108E-3</v>
      </c>
      <c r="G113" s="455">
        <f>F113</f>
        <v>7.7481805206242108E-3</v>
      </c>
      <c r="H113" s="455"/>
      <c r="I113" s="455"/>
      <c r="J113" s="455"/>
      <c r="K113" s="455"/>
      <c r="L113" s="455"/>
      <c r="M113" s="456" t="s">
        <v>570</v>
      </c>
      <c r="N113" s="456" t="s">
        <v>570</v>
      </c>
      <c r="O113" s="456" t="s">
        <v>570</v>
      </c>
      <c r="P113" s="456" t="s">
        <v>570</v>
      </c>
      <c r="Q113" s="456" t="s">
        <v>570</v>
      </c>
      <c r="R113" s="456" t="s">
        <v>570</v>
      </c>
      <c r="S113" s="456" t="s">
        <v>570</v>
      </c>
      <c r="T113" s="455">
        <f t="shared" si="17"/>
        <v>7.7481805206242108E-3</v>
      </c>
      <c r="U113" s="456"/>
      <c r="V113" s="456"/>
      <c r="W113" s="457"/>
      <c r="X113" s="88"/>
    </row>
    <row r="114" spans="1:24">
      <c r="B114" s="87"/>
      <c r="C114" s="330" t="s">
        <v>578</v>
      </c>
      <c r="D114" s="453" t="s">
        <v>579</v>
      </c>
      <c r="E114" s="454">
        <v>4883985.9247713182</v>
      </c>
      <c r="F114" s="455">
        <f t="shared" si="18"/>
        <v>2.268006242655914E-3</v>
      </c>
      <c r="G114" s="455">
        <f>F114</f>
        <v>2.268006242655914E-3</v>
      </c>
      <c r="H114" s="455"/>
      <c r="I114" s="455"/>
      <c r="J114" s="455"/>
      <c r="K114" s="455"/>
      <c r="L114" s="455"/>
      <c r="M114" s="456" t="s">
        <v>570</v>
      </c>
      <c r="N114" s="456" t="s">
        <v>570</v>
      </c>
      <c r="O114" s="456" t="s">
        <v>570</v>
      </c>
      <c r="P114" s="456" t="s">
        <v>570</v>
      </c>
      <c r="Q114" s="456" t="s">
        <v>570</v>
      </c>
      <c r="R114" s="456" t="s">
        <v>570</v>
      </c>
      <c r="S114" s="456" t="s">
        <v>570</v>
      </c>
      <c r="T114" s="455">
        <f t="shared" si="17"/>
        <v>2.268006242655914E-3</v>
      </c>
      <c r="U114" s="456"/>
      <c r="V114" s="456"/>
      <c r="W114" s="457"/>
      <c r="X114" s="88"/>
    </row>
    <row r="115" spans="1:24">
      <c r="B115" s="87"/>
      <c r="C115" s="330" t="s">
        <v>580</v>
      </c>
      <c r="D115" s="453" t="s">
        <v>581</v>
      </c>
      <c r="E115" s="454">
        <v>68700839.116720036</v>
      </c>
      <c r="F115" s="455">
        <f t="shared" si="18"/>
        <v>3.1903026419904411E-2</v>
      </c>
      <c r="G115" s="455"/>
      <c r="H115" s="455"/>
      <c r="I115" s="455">
        <f>F115</f>
        <v>3.1903026419904411E-2</v>
      </c>
      <c r="J115" s="455"/>
      <c r="K115" s="455"/>
      <c r="L115" s="455"/>
      <c r="M115" s="456" t="s">
        <v>570</v>
      </c>
      <c r="N115" s="456" t="s">
        <v>570</v>
      </c>
      <c r="O115" s="456" t="s">
        <v>570</v>
      </c>
      <c r="P115" s="456" t="s">
        <v>570</v>
      </c>
      <c r="Q115" s="456" t="s">
        <v>570</v>
      </c>
      <c r="R115" s="456" t="s">
        <v>570</v>
      </c>
      <c r="S115" s="456" t="s">
        <v>570</v>
      </c>
      <c r="T115" s="455">
        <f t="shared" si="17"/>
        <v>3.1903026419904411E-2</v>
      </c>
      <c r="U115" s="456"/>
      <c r="V115" s="456"/>
      <c r="W115" s="457"/>
      <c r="X115" s="88"/>
    </row>
    <row r="116" spans="1:24">
      <c r="B116" s="87"/>
      <c r="C116" s="330" t="s">
        <v>584</v>
      </c>
      <c r="D116" s="453" t="s">
        <v>585</v>
      </c>
      <c r="E116" s="454">
        <v>2067544.5424693737</v>
      </c>
      <c r="F116" s="455">
        <f t="shared" si="18"/>
        <v>9.6011823160798034E-4</v>
      </c>
      <c r="G116" s="455"/>
      <c r="H116" s="455"/>
      <c r="I116" s="455">
        <f t="shared" ref="I116:I118" si="20">F116</f>
        <v>9.6011823160798034E-4</v>
      </c>
      <c r="J116" s="455"/>
      <c r="K116" s="455"/>
      <c r="L116" s="455"/>
      <c r="M116" s="456" t="s">
        <v>570</v>
      </c>
      <c r="N116" s="456" t="s">
        <v>570</v>
      </c>
      <c r="O116" s="456" t="s">
        <v>570</v>
      </c>
      <c r="P116" s="456" t="s">
        <v>570</v>
      </c>
      <c r="Q116" s="456" t="s">
        <v>570</v>
      </c>
      <c r="R116" s="456" t="s">
        <v>570</v>
      </c>
      <c r="S116" s="456" t="s">
        <v>570</v>
      </c>
      <c r="T116" s="455">
        <f t="shared" si="17"/>
        <v>9.6011823160798034E-4</v>
      </c>
      <c r="U116" s="456"/>
      <c r="V116" s="456"/>
      <c r="W116" s="457"/>
      <c r="X116" s="88"/>
    </row>
    <row r="117" spans="1:24">
      <c r="B117" s="87"/>
      <c r="C117" s="330" t="s">
        <v>582</v>
      </c>
      <c r="D117" s="453" t="s">
        <v>583</v>
      </c>
      <c r="E117" s="454">
        <v>195374439.7377488</v>
      </c>
      <c r="F117" s="455">
        <f t="shared" si="18"/>
        <v>9.072721662304209E-2</v>
      </c>
      <c r="G117" s="455"/>
      <c r="H117" s="455"/>
      <c r="I117" s="455">
        <f t="shared" si="20"/>
        <v>9.072721662304209E-2</v>
      </c>
      <c r="J117" s="455"/>
      <c r="K117" s="455"/>
      <c r="L117" s="455"/>
      <c r="M117" s="456" t="s">
        <v>570</v>
      </c>
      <c r="N117" s="456" t="s">
        <v>570</v>
      </c>
      <c r="O117" s="456" t="s">
        <v>570</v>
      </c>
      <c r="P117" s="456" t="s">
        <v>570</v>
      </c>
      <c r="Q117" s="456" t="s">
        <v>570</v>
      </c>
      <c r="R117" s="456" t="s">
        <v>570</v>
      </c>
      <c r="S117" s="456" t="s">
        <v>570</v>
      </c>
      <c r="T117" s="455">
        <f t="shared" si="17"/>
        <v>9.072721662304209E-2</v>
      </c>
      <c r="U117" s="456"/>
      <c r="V117" s="456"/>
      <c r="W117" s="457"/>
      <c r="X117" s="88"/>
    </row>
    <row r="118" spans="1:24" ht="30.75">
      <c r="B118" s="87"/>
      <c r="C118" s="330" t="s">
        <v>586</v>
      </c>
      <c r="D118" s="453" t="s">
        <v>587</v>
      </c>
      <c r="E118" s="454">
        <v>10021082.647984814</v>
      </c>
      <c r="F118" s="455">
        <f t="shared" si="18"/>
        <v>4.6535510859123932E-3</v>
      </c>
      <c r="G118" s="455"/>
      <c r="H118" s="455"/>
      <c r="I118" s="455">
        <f t="shared" si="20"/>
        <v>4.6535510859123932E-3</v>
      </c>
      <c r="J118" s="455"/>
      <c r="K118" s="455"/>
      <c r="L118" s="455"/>
      <c r="M118" s="456" t="s">
        <v>570</v>
      </c>
      <c r="N118" s="456" t="s">
        <v>570</v>
      </c>
      <c r="O118" s="456" t="s">
        <v>570</v>
      </c>
      <c r="P118" s="456" t="s">
        <v>570</v>
      </c>
      <c r="Q118" s="456" t="s">
        <v>570</v>
      </c>
      <c r="R118" s="456" t="s">
        <v>570</v>
      </c>
      <c r="S118" s="456" t="s">
        <v>570</v>
      </c>
      <c r="T118" s="455">
        <f t="shared" si="17"/>
        <v>4.6535510859123932E-3</v>
      </c>
      <c r="U118" s="456"/>
      <c r="V118" s="456"/>
      <c r="W118" s="457"/>
      <c r="X118" s="88"/>
    </row>
    <row r="119" spans="1:24">
      <c r="B119" s="87"/>
      <c r="C119" s="330" t="s">
        <v>588</v>
      </c>
      <c r="D119" s="453" t="s">
        <v>589</v>
      </c>
      <c r="E119" s="497">
        <v>0</v>
      </c>
      <c r="F119" s="455">
        <f t="shared" si="18"/>
        <v>0</v>
      </c>
      <c r="G119" s="488">
        <f>F119</f>
        <v>0</v>
      </c>
      <c r="H119" s="488"/>
      <c r="I119" s="488"/>
      <c r="J119" s="488"/>
      <c r="K119" s="488"/>
      <c r="L119" s="488"/>
      <c r="M119" s="456" t="s">
        <v>570</v>
      </c>
      <c r="N119" s="456" t="s">
        <v>570</v>
      </c>
      <c r="O119" s="456" t="s">
        <v>570</v>
      </c>
      <c r="P119" s="456" t="s">
        <v>570</v>
      </c>
      <c r="Q119" s="456" t="s">
        <v>570</v>
      </c>
      <c r="R119" s="456" t="s">
        <v>570</v>
      </c>
      <c r="S119" s="456" t="s">
        <v>570</v>
      </c>
      <c r="T119" s="455">
        <f t="shared" si="17"/>
        <v>0</v>
      </c>
      <c r="U119" s="489"/>
      <c r="V119" s="489"/>
      <c r="W119" s="490"/>
      <c r="X119" s="88"/>
    </row>
    <row r="120" spans="1:24" ht="30.75">
      <c r="B120" s="87"/>
      <c r="C120" s="330" t="s">
        <v>590</v>
      </c>
      <c r="D120" s="453" t="s">
        <v>591</v>
      </c>
      <c r="E120" s="497">
        <v>0</v>
      </c>
      <c r="F120" s="455">
        <f t="shared" si="18"/>
        <v>0</v>
      </c>
      <c r="G120" s="488">
        <f t="shared" ref="G120:G122" si="21">F120</f>
        <v>0</v>
      </c>
      <c r="H120" s="488"/>
      <c r="I120" s="488"/>
      <c r="J120" s="488"/>
      <c r="K120" s="488"/>
      <c r="L120" s="488"/>
      <c r="M120" s="456" t="s">
        <v>570</v>
      </c>
      <c r="N120" s="456" t="s">
        <v>570</v>
      </c>
      <c r="O120" s="456" t="s">
        <v>570</v>
      </c>
      <c r="P120" s="456" t="s">
        <v>570</v>
      </c>
      <c r="Q120" s="456" t="s">
        <v>570</v>
      </c>
      <c r="R120" s="456" t="s">
        <v>570</v>
      </c>
      <c r="S120" s="456" t="s">
        <v>570</v>
      </c>
      <c r="T120" s="455">
        <f t="shared" si="17"/>
        <v>0</v>
      </c>
      <c r="U120" s="489"/>
      <c r="V120" s="489"/>
      <c r="W120" s="490"/>
      <c r="X120" s="88"/>
    </row>
    <row r="121" spans="1:24">
      <c r="B121" s="87"/>
      <c r="C121" s="330" t="s">
        <v>592</v>
      </c>
      <c r="D121" s="453" t="s">
        <v>591</v>
      </c>
      <c r="E121" s="497">
        <v>0</v>
      </c>
      <c r="F121" s="455">
        <f t="shared" si="18"/>
        <v>0</v>
      </c>
      <c r="G121" s="488">
        <f t="shared" si="21"/>
        <v>0</v>
      </c>
      <c r="H121" s="488"/>
      <c r="I121" s="488"/>
      <c r="J121" s="488"/>
      <c r="K121" s="488"/>
      <c r="L121" s="488"/>
      <c r="M121" s="456" t="s">
        <v>570</v>
      </c>
      <c r="N121" s="456" t="s">
        <v>570</v>
      </c>
      <c r="O121" s="456" t="s">
        <v>570</v>
      </c>
      <c r="P121" s="456" t="s">
        <v>570</v>
      </c>
      <c r="Q121" s="456" t="s">
        <v>570</v>
      </c>
      <c r="R121" s="456" t="s">
        <v>570</v>
      </c>
      <c r="S121" s="456" t="s">
        <v>570</v>
      </c>
      <c r="T121" s="455">
        <f t="shared" si="17"/>
        <v>0</v>
      </c>
      <c r="U121" s="489"/>
      <c r="V121" s="489"/>
      <c r="W121" s="490"/>
      <c r="X121" s="88"/>
    </row>
    <row r="122" spans="1:24">
      <c r="B122" s="87"/>
      <c r="C122" s="330" t="s">
        <v>593</v>
      </c>
      <c r="D122" s="453" t="s">
        <v>589</v>
      </c>
      <c r="E122" s="497">
        <v>14441674.850000001</v>
      </c>
      <c r="F122" s="455">
        <f t="shared" si="18"/>
        <v>6.7063683677058379E-3</v>
      </c>
      <c r="G122" s="488">
        <f t="shared" si="21"/>
        <v>6.7063683677058379E-3</v>
      </c>
      <c r="H122" s="488"/>
      <c r="I122" s="488"/>
      <c r="J122" s="488"/>
      <c r="K122" s="488"/>
      <c r="L122" s="488"/>
      <c r="M122" s="456" t="s">
        <v>570</v>
      </c>
      <c r="N122" s="456" t="s">
        <v>570</v>
      </c>
      <c r="O122" s="456" t="s">
        <v>570</v>
      </c>
      <c r="P122" s="456" t="s">
        <v>570</v>
      </c>
      <c r="Q122" s="456" t="s">
        <v>570</v>
      </c>
      <c r="R122" s="456" t="s">
        <v>570</v>
      </c>
      <c r="S122" s="456" t="s">
        <v>570</v>
      </c>
      <c r="T122" s="455">
        <f t="shared" si="17"/>
        <v>6.7063683677058379E-3</v>
      </c>
      <c r="U122" s="489"/>
      <c r="V122" s="489"/>
      <c r="W122" s="490"/>
      <c r="X122" s="88"/>
    </row>
    <row r="123" spans="1:24" s="465" customFormat="1">
      <c r="A123" s="135"/>
      <c r="B123" s="87"/>
      <c r="C123" s="458" t="s">
        <v>623</v>
      </c>
      <c r="D123" s="459"/>
      <c r="E123" s="491">
        <f>SUM(E107:E122)</f>
        <v>2044072100.3907177</v>
      </c>
      <c r="F123" s="461">
        <f>E123/$E$143</f>
        <v>0.94921819094759219</v>
      </c>
      <c r="G123" s="461">
        <f>SUM(G107:G122)</f>
        <v>0.71622433295763899</v>
      </c>
      <c r="H123" s="461">
        <f t="shared" ref="H123:L123" si="22">SUM(H107:H122)</f>
        <v>0.10474994562948647</v>
      </c>
      <c r="I123" s="461">
        <f t="shared" si="22"/>
        <v>0.12824391236046687</v>
      </c>
      <c r="J123" s="461">
        <f t="shared" si="22"/>
        <v>0</v>
      </c>
      <c r="K123" s="461">
        <f t="shared" si="22"/>
        <v>0</v>
      </c>
      <c r="L123" s="461">
        <f t="shared" si="22"/>
        <v>0</v>
      </c>
      <c r="M123" s="462"/>
      <c r="N123" s="462"/>
      <c r="O123" s="462"/>
      <c r="P123" s="462"/>
      <c r="Q123" s="462"/>
      <c r="R123" s="462"/>
      <c r="S123" s="462"/>
      <c r="T123" s="461">
        <f>SUM(T107:T122)</f>
        <v>0.9492181909475923</v>
      </c>
      <c r="U123" s="462"/>
      <c r="V123" s="462">
        <v>0</v>
      </c>
      <c r="W123" s="464">
        <v>0</v>
      </c>
      <c r="X123" s="88"/>
    </row>
    <row r="124" spans="1:24">
      <c r="B124" s="87"/>
      <c r="C124" s="466" t="s">
        <v>595</v>
      </c>
      <c r="D124" s="467"/>
      <c r="E124" s="467"/>
      <c r="F124" s="737"/>
      <c r="G124" s="466"/>
      <c r="H124" s="467"/>
      <c r="I124" s="467"/>
      <c r="J124" s="467"/>
      <c r="K124" s="467"/>
      <c r="L124" s="468"/>
      <c r="M124" s="169"/>
      <c r="N124" s="169"/>
      <c r="O124" s="169"/>
      <c r="P124" s="169"/>
      <c r="Q124" s="169"/>
      <c r="R124" s="169"/>
      <c r="S124" s="169"/>
      <c r="T124" s="169"/>
      <c r="U124" s="169"/>
      <c r="V124" s="169"/>
      <c r="W124" s="169"/>
      <c r="X124" s="88"/>
    </row>
    <row r="125" spans="1:24" ht="30.75">
      <c r="B125" s="87"/>
      <c r="C125" s="330" t="s">
        <v>568</v>
      </c>
      <c r="D125" s="453" t="s">
        <v>569</v>
      </c>
      <c r="E125" s="454">
        <v>0</v>
      </c>
      <c r="F125" s="469">
        <f t="shared" ref="F125:F140" si="23">E125/$E$143</f>
        <v>0</v>
      </c>
      <c r="G125" s="455">
        <f>F125</f>
        <v>0</v>
      </c>
      <c r="H125" s="455"/>
      <c r="I125" s="455"/>
      <c r="J125" s="455"/>
      <c r="K125" s="455"/>
      <c r="L125" s="455"/>
      <c r="M125" s="169"/>
      <c r="N125" s="169"/>
      <c r="O125" s="169"/>
      <c r="P125" s="169"/>
      <c r="Q125" s="169"/>
      <c r="R125" s="169"/>
      <c r="S125" s="169"/>
      <c r="T125" s="169"/>
      <c r="U125" s="169"/>
      <c r="V125" s="169"/>
      <c r="W125" s="169"/>
      <c r="X125" s="88"/>
    </row>
    <row r="126" spans="1:24" ht="30.75">
      <c r="B126" s="87"/>
      <c r="C126" s="330" t="s">
        <v>571</v>
      </c>
      <c r="D126" s="453" t="s">
        <v>569</v>
      </c>
      <c r="E126" s="454">
        <v>0</v>
      </c>
      <c r="F126" s="469">
        <f t="shared" si="23"/>
        <v>0</v>
      </c>
      <c r="G126" s="455">
        <f t="shared" ref="G126:G136" si="24">F126</f>
        <v>0</v>
      </c>
      <c r="H126" s="455"/>
      <c r="I126" s="455"/>
      <c r="J126" s="455"/>
      <c r="K126" s="455"/>
      <c r="L126" s="455"/>
      <c r="M126" s="169"/>
      <c r="N126" s="169"/>
      <c r="O126" s="169"/>
      <c r="P126" s="169"/>
      <c r="Q126" s="169"/>
      <c r="R126" s="169"/>
      <c r="S126" s="169"/>
      <c r="T126" s="169"/>
      <c r="U126" s="169"/>
      <c r="V126" s="169"/>
      <c r="W126" s="169"/>
      <c r="X126" s="88"/>
    </row>
    <row r="127" spans="1:24" ht="30.75">
      <c r="B127" s="87"/>
      <c r="C127" s="330" t="s">
        <v>572</v>
      </c>
      <c r="D127" s="453" t="s">
        <v>573</v>
      </c>
      <c r="E127" s="454">
        <v>17127429.629999999</v>
      </c>
      <c r="F127" s="469">
        <f t="shared" si="23"/>
        <v>7.9535686465576176E-3</v>
      </c>
      <c r="G127" s="455">
        <f t="shared" si="24"/>
        <v>7.9535686465576176E-3</v>
      </c>
      <c r="H127" s="455"/>
      <c r="I127" s="455"/>
      <c r="J127" s="455"/>
      <c r="K127" s="455"/>
      <c r="L127" s="455"/>
      <c r="M127" s="169"/>
      <c r="N127" s="169"/>
      <c r="O127" s="169"/>
      <c r="P127" s="169"/>
      <c r="Q127" s="169"/>
      <c r="R127" s="169"/>
      <c r="S127" s="169"/>
      <c r="T127" s="169"/>
      <c r="U127" s="169"/>
      <c r="V127" s="169"/>
      <c r="W127" s="169"/>
      <c r="X127" s="88"/>
    </row>
    <row r="128" spans="1:24">
      <c r="B128" s="87"/>
      <c r="C128" s="330" t="s">
        <v>596</v>
      </c>
      <c r="D128" s="453" t="s">
        <v>597</v>
      </c>
      <c r="E128" s="454">
        <v>0</v>
      </c>
      <c r="F128" s="469">
        <f t="shared" si="23"/>
        <v>0</v>
      </c>
      <c r="G128" s="455">
        <f t="shared" si="24"/>
        <v>0</v>
      </c>
      <c r="H128" s="455"/>
      <c r="I128" s="455"/>
      <c r="J128" s="455"/>
      <c r="K128" s="455"/>
      <c r="L128" s="455"/>
      <c r="M128" s="470"/>
      <c r="N128" s="470"/>
      <c r="O128" s="470"/>
      <c r="P128" s="470"/>
      <c r="Q128" s="470"/>
      <c r="R128" s="470"/>
      <c r="S128" s="470"/>
      <c r="T128" s="471"/>
      <c r="U128" s="470"/>
      <c r="V128" s="470"/>
      <c r="W128" s="470"/>
      <c r="X128" s="88"/>
    </row>
    <row r="129" spans="2:24">
      <c r="B129" s="87"/>
      <c r="C129" s="330" t="s">
        <v>577</v>
      </c>
      <c r="D129" s="453" t="s">
        <v>573</v>
      </c>
      <c r="E129" s="454">
        <v>61248978.513854511</v>
      </c>
      <c r="F129" s="469">
        <f t="shared" si="23"/>
        <v>2.8442560598129541E-2</v>
      </c>
      <c r="G129" s="455">
        <f t="shared" si="24"/>
        <v>2.8442560598129541E-2</v>
      </c>
      <c r="H129" s="455"/>
      <c r="I129" s="455"/>
      <c r="J129" s="455"/>
      <c r="K129" s="455"/>
      <c r="L129" s="455"/>
      <c r="M129" s="470"/>
      <c r="N129" s="470"/>
      <c r="O129" s="470"/>
      <c r="P129" s="470"/>
      <c r="Q129" s="470"/>
      <c r="R129" s="470"/>
      <c r="S129" s="470"/>
      <c r="T129" s="471"/>
      <c r="U129" s="470"/>
      <c r="V129" s="470"/>
      <c r="W129" s="470"/>
      <c r="X129" s="88"/>
    </row>
    <row r="130" spans="2:24">
      <c r="B130" s="87"/>
      <c r="C130" s="330" t="s">
        <v>598</v>
      </c>
      <c r="D130" s="453" t="s">
        <v>579</v>
      </c>
      <c r="E130" s="454">
        <v>0</v>
      </c>
      <c r="F130" s="469">
        <f t="shared" si="23"/>
        <v>0</v>
      </c>
      <c r="G130" s="455">
        <f t="shared" si="24"/>
        <v>0</v>
      </c>
      <c r="H130" s="455"/>
      <c r="I130" s="455"/>
      <c r="J130" s="455"/>
      <c r="K130" s="455"/>
      <c r="L130" s="455"/>
      <c r="M130" s="470"/>
      <c r="N130" s="470"/>
      <c r="O130" s="470"/>
      <c r="P130" s="470"/>
      <c r="Q130" s="470"/>
      <c r="R130" s="470"/>
      <c r="S130" s="470"/>
      <c r="T130" s="471"/>
      <c r="U130" s="470"/>
      <c r="V130" s="470"/>
      <c r="W130" s="470"/>
      <c r="X130" s="88"/>
    </row>
    <row r="131" spans="2:24">
      <c r="B131" s="87"/>
      <c r="C131" s="330" t="s">
        <v>580</v>
      </c>
      <c r="D131" s="453" t="s">
        <v>581</v>
      </c>
      <c r="E131" s="454">
        <v>0</v>
      </c>
      <c r="F131" s="469">
        <f t="shared" si="23"/>
        <v>0</v>
      </c>
      <c r="G131" s="455"/>
      <c r="H131" s="455"/>
      <c r="I131" s="455">
        <f>F131</f>
        <v>0</v>
      </c>
      <c r="J131" s="455"/>
      <c r="K131" s="455"/>
      <c r="L131" s="455"/>
      <c r="M131" s="470"/>
      <c r="N131" s="470"/>
      <c r="O131" s="470"/>
      <c r="P131" s="470"/>
      <c r="Q131" s="470"/>
      <c r="R131" s="470"/>
      <c r="S131" s="470"/>
      <c r="T131" s="471"/>
      <c r="U131" s="470"/>
      <c r="V131" s="470"/>
      <c r="W131" s="470"/>
      <c r="X131" s="88"/>
    </row>
    <row r="132" spans="2:24">
      <c r="B132" s="87"/>
      <c r="C132" s="330" t="s">
        <v>582</v>
      </c>
      <c r="D132" s="453" t="s">
        <v>583</v>
      </c>
      <c r="E132" s="454">
        <v>836370.55</v>
      </c>
      <c r="F132" s="469">
        <f t="shared" si="23"/>
        <v>3.8839047814462693E-4</v>
      </c>
      <c r="G132" s="455"/>
      <c r="H132" s="455"/>
      <c r="I132" s="455"/>
      <c r="J132" s="455"/>
      <c r="K132" s="455"/>
      <c r="L132" s="455"/>
      <c r="M132" s="470"/>
      <c r="N132" s="470"/>
      <c r="O132" s="470"/>
      <c r="P132" s="470"/>
      <c r="Q132" s="470"/>
      <c r="R132" s="470"/>
      <c r="S132" s="470"/>
      <c r="T132" s="471"/>
      <c r="U132" s="470"/>
      <c r="V132" s="470"/>
      <c r="W132" s="470"/>
      <c r="X132" s="88"/>
    </row>
    <row r="133" spans="2:24" ht="30.75">
      <c r="B133" s="87"/>
      <c r="C133" s="330" t="s">
        <v>586</v>
      </c>
      <c r="D133" s="453" t="s">
        <v>587</v>
      </c>
      <c r="E133" s="454">
        <v>143012.74553689751</v>
      </c>
      <c r="F133" s="469">
        <f t="shared" si="23"/>
        <v>6.6411698283555637E-5</v>
      </c>
      <c r="G133" s="455"/>
      <c r="H133" s="455"/>
      <c r="I133" s="455"/>
      <c r="J133" s="455"/>
      <c r="K133" s="455"/>
      <c r="L133" s="455"/>
      <c r="M133" s="470"/>
      <c r="N133" s="470"/>
      <c r="O133" s="470"/>
      <c r="P133" s="470"/>
      <c r="Q133" s="470"/>
      <c r="R133" s="470"/>
      <c r="S133" s="470"/>
      <c r="T133" s="471"/>
      <c r="U133" s="470"/>
      <c r="V133" s="470"/>
      <c r="W133" s="470"/>
      <c r="X133" s="88"/>
    </row>
    <row r="134" spans="2:24">
      <c r="B134" s="87"/>
      <c r="C134" s="330" t="s">
        <v>599</v>
      </c>
      <c r="D134" s="453" t="s">
        <v>600</v>
      </c>
      <c r="E134" s="454">
        <v>-483.7930228894586</v>
      </c>
      <c r="F134" s="469">
        <f t="shared" si="23"/>
        <v>-2.2466190791040079E-7</v>
      </c>
      <c r="G134" s="455"/>
      <c r="H134" s="455"/>
      <c r="I134" s="455"/>
      <c r="J134" s="455">
        <f>F134</f>
        <v>-2.2466190791040079E-7</v>
      </c>
      <c r="K134" s="455"/>
      <c r="L134" s="455"/>
      <c r="M134" s="470"/>
      <c r="N134" s="470"/>
      <c r="O134" s="470"/>
      <c r="P134" s="470"/>
      <c r="Q134" s="470"/>
      <c r="R134" s="470"/>
      <c r="S134" s="470"/>
      <c r="T134" s="471"/>
      <c r="U134" s="470"/>
      <c r="V134" s="470"/>
      <c r="W134" s="470"/>
      <c r="X134" s="88"/>
    </row>
    <row r="135" spans="2:24" ht="30.75">
      <c r="B135" s="87"/>
      <c r="C135" s="330" t="s">
        <v>601</v>
      </c>
      <c r="D135" s="453">
        <v>0</v>
      </c>
      <c r="E135" s="454">
        <v>-1526.0919670312092</v>
      </c>
      <c r="F135" s="469">
        <f t="shared" si="23"/>
        <v>-7.0868060666163527E-7</v>
      </c>
      <c r="G135" s="455"/>
      <c r="H135" s="455"/>
      <c r="I135" s="455"/>
      <c r="J135" s="455"/>
      <c r="K135" s="455"/>
      <c r="L135" s="455">
        <f>F135</f>
        <v>-7.0868060666163527E-7</v>
      </c>
      <c r="M135" s="470"/>
      <c r="N135" s="470"/>
      <c r="O135" s="470"/>
      <c r="P135" s="470"/>
      <c r="Q135" s="470"/>
      <c r="R135" s="470"/>
      <c r="S135" s="470"/>
      <c r="T135" s="471"/>
      <c r="U135" s="470"/>
      <c r="V135" s="470"/>
      <c r="W135" s="470"/>
      <c r="X135" s="88"/>
    </row>
    <row r="136" spans="2:24">
      <c r="B136" s="87"/>
      <c r="C136" s="330" t="s">
        <v>602</v>
      </c>
      <c r="D136" s="453" t="s">
        <v>591</v>
      </c>
      <c r="E136" s="454">
        <v>0</v>
      </c>
      <c r="F136" s="469">
        <f t="shared" si="23"/>
        <v>0</v>
      </c>
      <c r="G136" s="455">
        <f t="shared" si="24"/>
        <v>0</v>
      </c>
      <c r="H136" s="455"/>
      <c r="I136" s="455"/>
      <c r="J136" s="455"/>
      <c r="K136" s="455"/>
      <c r="L136" s="455"/>
      <c r="M136" s="470"/>
      <c r="N136" s="470"/>
      <c r="O136" s="470"/>
      <c r="P136" s="470"/>
      <c r="Q136" s="470"/>
      <c r="R136" s="470"/>
      <c r="S136" s="470"/>
      <c r="T136" s="471"/>
      <c r="U136" s="470"/>
      <c r="V136" s="470"/>
      <c r="W136" s="470"/>
      <c r="X136" s="88"/>
    </row>
    <row r="137" spans="2:24">
      <c r="B137" s="87"/>
      <c r="C137" s="330" t="s">
        <v>603</v>
      </c>
      <c r="D137" s="453" t="s">
        <v>604</v>
      </c>
      <c r="E137" s="454">
        <v>276862.74771826679</v>
      </c>
      <c r="F137" s="469">
        <f t="shared" si="23"/>
        <v>1.2856843771786661E-4</v>
      </c>
      <c r="G137" s="455">
        <f>F137</f>
        <v>1.2856843771786661E-4</v>
      </c>
      <c r="H137" s="455"/>
      <c r="I137" s="455"/>
      <c r="J137" s="455"/>
      <c r="K137" s="455"/>
      <c r="L137" s="455"/>
      <c r="M137" s="470"/>
      <c r="N137" s="470"/>
      <c r="O137" s="470"/>
      <c r="P137" s="470"/>
      <c r="Q137" s="470"/>
      <c r="R137" s="470"/>
      <c r="S137" s="470"/>
      <c r="T137" s="471"/>
      <c r="U137" s="470"/>
      <c r="V137" s="470"/>
      <c r="W137" s="470"/>
      <c r="X137" s="88"/>
    </row>
    <row r="138" spans="2:24" ht="30.75">
      <c r="B138" s="87"/>
      <c r="C138" s="330" t="s">
        <v>605</v>
      </c>
      <c r="D138" s="453" t="s">
        <v>606</v>
      </c>
      <c r="E138" s="454">
        <v>272439.74228173326</v>
      </c>
      <c r="F138" s="469">
        <f t="shared" si="23"/>
        <v>1.2651449978768537E-4</v>
      </c>
      <c r="G138" s="455">
        <f>F138</f>
        <v>1.2651449978768537E-4</v>
      </c>
      <c r="H138" s="455"/>
      <c r="I138" s="455"/>
      <c r="J138" s="455"/>
      <c r="K138" s="455"/>
      <c r="L138" s="455"/>
      <c r="M138" s="470"/>
      <c r="N138" s="470"/>
      <c r="O138" s="470"/>
      <c r="P138" s="470"/>
      <c r="Q138" s="470"/>
      <c r="R138" s="470"/>
      <c r="S138" s="470"/>
      <c r="T138" s="471"/>
      <c r="U138" s="470"/>
      <c r="V138" s="470"/>
      <c r="W138" s="470"/>
      <c r="X138" s="88"/>
    </row>
    <row r="139" spans="2:24" ht="30.75">
      <c r="B139" s="87"/>
      <c r="C139" s="458" t="s">
        <v>624</v>
      </c>
      <c r="D139" s="459"/>
      <c r="E139" s="460">
        <f>SUM(E125:E138)</f>
        <v>79903084.044401482</v>
      </c>
      <c r="F139" s="472">
        <f>E139/$E$143</f>
        <v>3.7105081016106316E-2</v>
      </c>
      <c r="G139" s="461">
        <f>SUM(G125:G138)</f>
        <v>3.6651212182192708E-2</v>
      </c>
      <c r="H139" s="461">
        <f t="shared" ref="H139:L139" si="25">SUM(H125:H138)</f>
        <v>0</v>
      </c>
      <c r="I139" s="461">
        <f t="shared" si="25"/>
        <v>0</v>
      </c>
      <c r="J139" s="461">
        <f t="shared" si="25"/>
        <v>-2.2466190791040079E-7</v>
      </c>
      <c r="K139" s="461">
        <f>SUM(K125:K138)</f>
        <v>0</v>
      </c>
      <c r="L139" s="461">
        <f t="shared" si="25"/>
        <v>-7.0868060666163527E-7</v>
      </c>
      <c r="M139" s="470"/>
      <c r="N139" s="470"/>
      <c r="O139" s="470"/>
      <c r="P139" s="470"/>
      <c r="Q139" s="470"/>
      <c r="R139" s="470"/>
      <c r="S139" s="470"/>
      <c r="T139" s="169"/>
      <c r="U139" s="169"/>
      <c r="V139" s="169"/>
      <c r="W139" s="169"/>
      <c r="X139" s="88"/>
    </row>
    <row r="140" spans="2:24">
      <c r="B140" s="87"/>
      <c r="C140" s="473" t="s">
        <v>608</v>
      </c>
      <c r="D140" s="474"/>
      <c r="E140" s="460">
        <f>E123+E139</f>
        <v>2123975184.4351192</v>
      </c>
      <c r="F140" s="475">
        <f t="shared" si="23"/>
        <v>0.9863232719636984</v>
      </c>
      <c r="G140" s="476"/>
      <c r="H140" s="476"/>
      <c r="I140" s="476"/>
      <c r="J140" s="476"/>
      <c r="K140" s="476"/>
      <c r="L140" s="476"/>
      <c r="M140" s="470"/>
      <c r="N140" s="470"/>
      <c r="O140" s="470"/>
      <c r="P140" s="470"/>
      <c r="Q140" s="470"/>
      <c r="R140" s="470"/>
      <c r="S140" s="470"/>
      <c r="T140" s="477"/>
      <c r="U140" s="169"/>
      <c r="V140" s="477"/>
      <c r="W140" s="477"/>
      <c r="X140" s="88"/>
    </row>
    <row r="141" spans="2:24">
      <c r="B141" s="87"/>
      <c r="C141" s="447" t="s">
        <v>609</v>
      </c>
      <c r="D141" s="184"/>
      <c r="E141" s="184"/>
      <c r="F141" s="184"/>
      <c r="G141" s="184"/>
      <c r="H141" s="184"/>
      <c r="I141" s="184"/>
      <c r="J141" s="184"/>
      <c r="K141" s="184"/>
      <c r="L141" s="184"/>
      <c r="M141" s="184"/>
      <c r="N141" s="184"/>
      <c r="O141" s="184"/>
      <c r="P141" s="184"/>
      <c r="Q141" s="184"/>
      <c r="R141" s="184"/>
      <c r="S141" s="184"/>
      <c r="T141" s="184"/>
      <c r="U141" s="184"/>
      <c r="V141" s="184"/>
      <c r="W141" s="184"/>
      <c r="X141" s="88"/>
    </row>
    <row r="142" spans="2:24">
      <c r="B142" s="87"/>
      <c r="C142" s="311" t="s">
        <v>625</v>
      </c>
      <c r="D142" s="478"/>
      <c r="E142" s="479">
        <v>29451835.700416997</v>
      </c>
      <c r="F142" s="480">
        <f>E142/$E$143</f>
        <v>1.3676728036301553E-2</v>
      </c>
      <c r="G142" s="184"/>
      <c r="H142" s="184"/>
      <c r="I142" s="184"/>
      <c r="J142" s="184"/>
      <c r="K142" s="184"/>
      <c r="L142" s="184"/>
      <c r="M142" s="184"/>
      <c r="N142" s="184"/>
      <c r="O142" s="184"/>
      <c r="P142" s="184"/>
      <c r="Q142" s="184"/>
      <c r="R142" s="184"/>
      <c r="S142" s="184"/>
      <c r="T142" s="184"/>
      <c r="U142" s="184"/>
      <c r="V142" s="184"/>
      <c r="W142" s="184"/>
      <c r="X142" s="88"/>
    </row>
    <row r="143" spans="2:24">
      <c r="B143" s="87"/>
      <c r="C143" s="481" t="s">
        <v>611</v>
      </c>
      <c r="D143" s="482"/>
      <c r="E143" s="483">
        <f>E123+E139+E142</f>
        <v>2153427020.1355362</v>
      </c>
      <c r="F143" s="484">
        <f>SUM(F140:F142)</f>
        <v>1</v>
      </c>
      <c r="G143" s="184"/>
      <c r="H143" s="184"/>
      <c r="I143" s="184"/>
      <c r="J143" s="184"/>
      <c r="K143" s="184"/>
      <c r="L143" s="184"/>
      <c r="M143" s="184"/>
      <c r="N143" s="184"/>
      <c r="O143" s="184"/>
      <c r="P143" s="184"/>
      <c r="Q143" s="184"/>
      <c r="R143" s="184"/>
      <c r="S143" s="184"/>
      <c r="T143" s="184"/>
      <c r="U143" s="184"/>
      <c r="V143" s="184"/>
      <c r="W143" s="184"/>
      <c r="X143" s="88"/>
    </row>
    <row r="144" spans="2:24">
      <c r="B144" s="87"/>
      <c r="C144" s="485"/>
      <c r="D144" s="184"/>
      <c r="E144" s="184"/>
      <c r="F144" s="184"/>
      <c r="G144" s="184"/>
      <c r="H144" s="184"/>
      <c r="I144" s="184"/>
      <c r="J144" s="184"/>
      <c r="K144" s="184"/>
      <c r="L144" s="184"/>
      <c r="M144" s="184"/>
      <c r="N144" s="184"/>
      <c r="O144" s="184"/>
      <c r="P144" s="184"/>
      <c r="Q144" s="184"/>
      <c r="R144" s="184"/>
      <c r="S144" s="184"/>
      <c r="T144" s="184"/>
      <c r="U144" s="184"/>
      <c r="V144" s="184"/>
      <c r="W144" s="184"/>
      <c r="X144" s="88"/>
    </row>
    <row r="145" spans="2:26">
      <c r="B145" s="87"/>
      <c r="C145" s="498" t="s">
        <v>626</v>
      </c>
      <c r="D145" s="132"/>
      <c r="E145" s="132"/>
      <c r="F145" s="132"/>
      <c r="G145" s="132"/>
      <c r="H145" s="132"/>
      <c r="I145" s="132"/>
      <c r="J145" s="132"/>
      <c r="K145" s="132"/>
      <c r="L145" s="132"/>
      <c r="M145" s="132"/>
      <c r="N145" s="132"/>
      <c r="O145" s="132"/>
      <c r="P145" s="132"/>
      <c r="Q145" s="132"/>
      <c r="R145" s="132"/>
      <c r="S145" s="132"/>
      <c r="T145" s="132"/>
      <c r="U145" s="132"/>
      <c r="V145" s="132"/>
      <c r="W145" s="132"/>
      <c r="X145" s="88"/>
    </row>
    <row r="146" spans="2:26" collapsed="1">
      <c r="B146" s="198"/>
      <c r="C146" s="324" t="s">
        <v>627</v>
      </c>
      <c r="D146" s="199"/>
      <c r="E146" s="199"/>
      <c r="F146" s="199"/>
      <c r="G146" s="199"/>
      <c r="H146" s="199"/>
      <c r="I146" s="162"/>
      <c r="J146" s="162"/>
      <c r="K146" s="162"/>
      <c r="L146" s="162"/>
      <c r="M146" s="162"/>
      <c r="N146" s="162"/>
      <c r="O146" s="162"/>
      <c r="P146" s="162"/>
      <c r="Q146" s="162"/>
      <c r="R146" s="162"/>
      <c r="S146" s="162"/>
      <c r="T146" s="162"/>
      <c r="U146" s="162"/>
      <c r="V146" s="162"/>
      <c r="W146" s="162"/>
      <c r="X146" s="88"/>
    </row>
    <row r="147" spans="2:26" s="2" customFormat="1">
      <c r="B147" s="87"/>
      <c r="C147" s="33" t="s">
        <v>628</v>
      </c>
      <c r="D147" s="23"/>
      <c r="E147" s="23"/>
      <c r="F147" s="23"/>
      <c r="G147" s="23"/>
      <c r="H147" s="23"/>
      <c r="I147" s="23"/>
      <c r="J147" s="23"/>
      <c r="K147" s="23"/>
      <c r="L147" s="23"/>
      <c r="M147" s="23"/>
      <c r="N147" s="23"/>
      <c r="O147" s="23"/>
      <c r="P147" s="23"/>
      <c r="Q147" s="23"/>
      <c r="R147" s="23"/>
      <c r="S147" s="23"/>
      <c r="T147" s="23"/>
      <c r="U147" s="23"/>
      <c r="V147" s="23"/>
      <c r="W147" s="23"/>
      <c r="X147" s="88"/>
      <c r="Z147" s="135"/>
    </row>
    <row r="148" spans="2:26">
      <c r="B148" s="193"/>
      <c r="C148" s="499"/>
      <c r="D148" s="500"/>
      <c r="E148" s="500"/>
      <c r="F148" s="500"/>
      <c r="G148" s="500"/>
      <c r="H148" s="500"/>
      <c r="I148" s="500"/>
      <c r="J148" s="500"/>
      <c r="K148" s="500"/>
      <c r="L148" s="500"/>
      <c r="M148" s="500"/>
      <c r="N148" s="500"/>
      <c r="O148" s="500"/>
      <c r="P148" s="500"/>
      <c r="Q148" s="500"/>
      <c r="R148" s="500"/>
      <c r="S148" s="500"/>
      <c r="T148" s="500"/>
      <c r="U148" s="500"/>
      <c r="V148" s="500"/>
      <c r="W148" s="500"/>
      <c r="X148" s="194"/>
    </row>
    <row r="149" spans="2:26">
      <c r="X149" s="502"/>
    </row>
    <row r="150" spans="2:26">
      <c r="X150" s="502"/>
    </row>
    <row r="151" spans="2:26">
      <c r="X151" s="502"/>
    </row>
  </sheetData>
  <conditionalFormatting sqref="C52:F53">
    <cfRule type="expression" dxfId="68" priority="9" stopIfTrue="1">
      <formula>MOD(ROW(),2)=0</formula>
    </cfRule>
  </conditionalFormatting>
  <conditionalFormatting sqref="C97:F98">
    <cfRule type="expression" dxfId="67" priority="8" stopIfTrue="1">
      <formula>MOD(ROW(),2)=0</formula>
    </cfRule>
  </conditionalFormatting>
  <conditionalFormatting sqref="C140:F140">
    <cfRule type="expression" dxfId="66" priority="6" stopIfTrue="1">
      <formula>MOD(ROW(),2)=0</formula>
    </cfRule>
  </conditionalFormatting>
  <conditionalFormatting sqref="C142:F143">
    <cfRule type="expression" dxfId="65" priority="7" stopIfTrue="1">
      <formula>MOD(ROW(),2)=0</formula>
    </cfRule>
  </conditionalFormatting>
  <conditionalFormatting sqref="C80:L94">
    <cfRule type="expression" dxfId="64" priority="4" stopIfTrue="1">
      <formula>MOD(ROW(),2)=0</formula>
    </cfRule>
  </conditionalFormatting>
  <conditionalFormatting sqref="C125:L139">
    <cfRule type="expression" dxfId="63" priority="3" stopIfTrue="1">
      <formula>MOD(ROW(),2)=0</formula>
    </cfRule>
  </conditionalFormatting>
  <conditionalFormatting sqref="C17:W33 C35:L49 C50:F50 C95:F95">
    <cfRule type="expression" dxfId="62" priority="10" stopIfTrue="1">
      <formula>MOD(ROW(),2)=0</formula>
    </cfRule>
  </conditionalFormatting>
  <conditionalFormatting sqref="C62:W78">
    <cfRule type="expression" dxfId="61" priority="2" stopIfTrue="1">
      <formula>MOD(ROW(),2)=0</formula>
    </cfRule>
  </conditionalFormatting>
  <conditionalFormatting sqref="C107:W123">
    <cfRule type="expression" dxfId="60" priority="1" stopIfTrue="1">
      <formula>MOD(ROW(),2)=0</formula>
    </cfRule>
  </conditionalFormatting>
  <pageMargins left="0.7" right="0.7" top="0.75" bottom="0.75" header="0.3" footer="0.3"/>
  <pageSetup paperSize="9" scale="26" fitToHeight="0" orientation="landscape" r:id="rId1"/>
  <headerFooter>
    <oddHeader>&amp;L&amp;"Aptos"&amp;10&amp;K000000 ST Classification: OFFICIAL PERSONAL&amp;1#_x000D_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9EAA9-0695-459F-AF4B-63FD6D11455E}">
  <sheetPr>
    <tabColor rgb="FF009FE3"/>
  </sheetPr>
  <dimension ref="A1:AX768"/>
  <sheetViews>
    <sheetView showGridLines="0" topLeftCell="A136" zoomScale="60" zoomScaleNormal="60" workbookViewId="0">
      <selection activeCell="I71" sqref="I71"/>
    </sheetView>
  </sheetViews>
  <sheetFormatPr defaultColWidth="9.140625" defaultRowHeight="15" customHeight="1"/>
  <cols>
    <col min="1" max="1" width="4.5703125" style="12" customWidth="1"/>
    <col min="2" max="2" width="7.140625" style="12" customWidth="1"/>
    <col min="3" max="3" width="14.140625" style="12" customWidth="1"/>
    <col min="4" max="4" width="13.5703125" style="12" customWidth="1"/>
    <col min="5" max="5" width="86.5703125" style="100" customWidth="1"/>
    <col min="6" max="6" width="73" style="100" customWidth="1"/>
    <col min="7" max="7" width="14" style="100" customWidth="1"/>
    <col min="8" max="8" width="33" style="100" customWidth="1"/>
    <col min="9" max="9" width="49.85546875" style="100" customWidth="1"/>
    <col min="10" max="10" width="24" style="100" customWidth="1"/>
    <col min="11" max="11" width="38.140625" style="100" customWidth="1"/>
    <col min="12" max="12" width="10.42578125" customWidth="1"/>
    <col min="13" max="13" width="7.85546875" customWidth="1"/>
    <col min="14" max="16384" width="9.140625" style="12"/>
  </cols>
  <sheetData>
    <row r="1" spans="1:50">
      <c r="A1" s="3"/>
      <c r="B1" s="3"/>
      <c r="C1" s="3"/>
      <c r="D1" s="3"/>
      <c r="E1" s="161"/>
      <c r="F1" s="161"/>
      <c r="G1" s="161"/>
      <c r="H1" s="161"/>
      <c r="I1" s="161"/>
      <c r="J1" s="161"/>
      <c r="K1" s="161"/>
      <c r="L1" s="161"/>
      <c r="M1" s="135"/>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c r="A2" s="3"/>
      <c r="B2" s="255"/>
      <c r="C2" s="313"/>
      <c r="D2" s="313"/>
      <c r="E2" s="314"/>
      <c r="F2" s="314"/>
      <c r="G2" s="314"/>
      <c r="H2" s="314"/>
      <c r="I2" s="314"/>
      <c r="J2" s="314"/>
      <c r="K2" s="314"/>
      <c r="L2" s="319"/>
      <c r="M2" s="135"/>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c r="A3" s="3"/>
      <c r="B3" s="256"/>
      <c r="C3" s="23"/>
      <c r="D3" s="23"/>
      <c r="E3" s="170"/>
      <c r="F3" s="170"/>
      <c r="G3" s="170"/>
      <c r="H3" s="170"/>
      <c r="I3" s="170"/>
      <c r="J3" s="170"/>
      <c r="K3" s="170"/>
      <c r="L3" s="316"/>
      <c r="M3" s="135"/>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ht="15.75">
      <c r="A4" s="3"/>
      <c r="B4" s="320"/>
      <c r="C4" s="315"/>
      <c r="D4" s="315"/>
      <c r="E4" s="201"/>
      <c r="F4" s="201"/>
      <c r="G4" s="201"/>
      <c r="H4" s="201"/>
      <c r="I4" s="201"/>
      <c r="J4" s="201"/>
      <c r="K4" s="201"/>
      <c r="L4" s="316"/>
      <c r="M4" s="135"/>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c r="A5" s="3"/>
      <c r="B5" s="256"/>
      <c r="C5" s="23"/>
      <c r="D5" s="23"/>
      <c r="E5" s="170"/>
      <c r="F5" s="170"/>
      <c r="G5" s="170"/>
      <c r="H5" s="170"/>
      <c r="I5" s="170"/>
      <c r="J5" s="170"/>
      <c r="K5" s="170"/>
      <c r="L5" s="316"/>
      <c r="M5" s="135"/>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ht="27" customHeight="1">
      <c r="A6" s="3"/>
      <c r="B6" s="256"/>
      <c r="C6" s="204" t="s">
        <v>629</v>
      </c>
      <c r="D6" s="204"/>
      <c r="E6" s="204"/>
      <c r="F6" s="204"/>
      <c r="G6" s="170"/>
      <c r="H6" s="170"/>
      <c r="I6" s="170"/>
      <c r="J6" s="170"/>
      <c r="K6" s="170"/>
      <c r="L6" s="316"/>
      <c r="M6" s="135"/>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39" customHeight="1">
      <c r="A7" s="3"/>
      <c r="B7" s="256"/>
      <c r="C7" s="756" t="s">
        <v>630</v>
      </c>
      <c r="D7" s="756"/>
      <c r="E7" s="756"/>
      <c r="F7" s="756"/>
      <c r="G7" s="756"/>
      <c r="H7" s="756"/>
      <c r="I7" s="756"/>
      <c r="J7" s="756"/>
      <c r="K7" s="756"/>
      <c r="L7" s="316"/>
      <c r="M7" s="135"/>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c r="A8" s="3"/>
      <c r="B8" s="256"/>
      <c r="C8" s="23"/>
      <c r="D8" s="23"/>
      <c r="E8" s="170"/>
      <c r="F8" s="170"/>
      <c r="G8" s="170"/>
      <c r="H8" s="170"/>
      <c r="I8" s="170"/>
      <c r="J8" s="170"/>
      <c r="K8" s="170"/>
      <c r="L8" s="316"/>
      <c r="M8" s="135"/>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row>
    <row r="9" spans="1:50" ht="44.25" customHeight="1">
      <c r="A9" s="3"/>
      <c r="B9" s="256"/>
      <c r="C9" s="243" t="s">
        <v>631</v>
      </c>
      <c r="D9" s="244" t="s">
        <v>632</v>
      </c>
      <c r="E9" s="200" t="s">
        <v>633</v>
      </c>
      <c r="F9" s="338" t="s">
        <v>634</v>
      </c>
      <c r="G9" s="200" t="s">
        <v>42</v>
      </c>
      <c r="H9" s="337" t="s">
        <v>635</v>
      </c>
      <c r="I9" s="335" t="s">
        <v>636</v>
      </c>
      <c r="J9" s="335" t="s">
        <v>637</v>
      </c>
      <c r="K9" s="336" t="s">
        <v>638</v>
      </c>
      <c r="L9" s="316"/>
      <c r="M9" s="135"/>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row>
    <row r="10" spans="1:50">
      <c r="A10" s="3"/>
      <c r="B10" s="256"/>
      <c r="C10" s="23"/>
      <c r="D10" s="23"/>
      <c r="E10" s="170"/>
      <c r="F10" s="170"/>
      <c r="G10" s="170"/>
      <c r="H10" s="170"/>
      <c r="I10" s="170"/>
      <c r="J10" s="170"/>
      <c r="K10" s="170"/>
      <c r="L10" s="316"/>
      <c r="M10" s="135"/>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row>
    <row r="11" spans="1:50" ht="20.25" customHeight="1">
      <c r="A11" s="3"/>
      <c r="B11" s="256"/>
      <c r="C11" s="738" t="s">
        <v>639</v>
      </c>
      <c r="D11" s="739"/>
      <c r="E11" s="739"/>
      <c r="F11" s="739"/>
      <c r="G11" s="739"/>
      <c r="H11" s="739"/>
      <c r="I11" s="739"/>
      <c r="J11" s="739"/>
      <c r="K11" s="740"/>
      <c r="L11" s="316"/>
      <c r="M11" s="135"/>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23.25" customHeight="1">
      <c r="A12" s="3"/>
      <c r="B12" s="256"/>
      <c r="C12" s="830" t="s">
        <v>640</v>
      </c>
      <c r="D12" s="835" t="s">
        <v>641</v>
      </c>
      <c r="E12" s="828" t="s">
        <v>642</v>
      </c>
      <c r="F12" s="292" t="s">
        <v>51</v>
      </c>
      <c r="G12" s="290" t="s">
        <v>643</v>
      </c>
      <c r="H12" s="289" t="s">
        <v>644</v>
      </c>
      <c r="I12" s="652">
        <v>384205</v>
      </c>
      <c r="J12" s="649" t="s">
        <v>645</v>
      </c>
      <c r="K12" s="325" t="s">
        <v>646</v>
      </c>
      <c r="L12" s="316"/>
      <c r="M12" s="135"/>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ht="23.25" customHeight="1">
      <c r="A13" s="3"/>
      <c r="B13" s="256"/>
      <c r="C13" s="831"/>
      <c r="D13" s="833"/>
      <c r="E13" s="810"/>
      <c r="F13" s="26" t="s">
        <v>647</v>
      </c>
      <c r="G13" s="293" t="s">
        <v>643</v>
      </c>
      <c r="H13" s="100" t="s">
        <v>644</v>
      </c>
      <c r="I13" s="653">
        <v>145010</v>
      </c>
      <c r="J13" s="650" t="s">
        <v>645</v>
      </c>
      <c r="K13" s="326" t="s">
        <v>648</v>
      </c>
      <c r="L13" s="316"/>
      <c r="M13" s="135"/>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row>
    <row r="14" spans="1:50" ht="23.25" customHeight="1">
      <c r="A14" s="3"/>
      <c r="B14" s="256"/>
      <c r="C14" s="831"/>
      <c r="D14" s="833"/>
      <c r="E14" s="810"/>
      <c r="F14" s="26" t="s">
        <v>649</v>
      </c>
      <c r="G14" s="293" t="s">
        <v>643</v>
      </c>
      <c r="H14" s="100" t="s">
        <v>644</v>
      </c>
      <c r="I14" s="653">
        <v>697345</v>
      </c>
      <c r="J14" s="651" t="s">
        <v>645</v>
      </c>
      <c r="K14" s="328" t="s">
        <v>650</v>
      </c>
      <c r="L14" s="316"/>
      <c r="M14" s="135"/>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ht="30.75" customHeight="1">
      <c r="A15" s="3"/>
      <c r="B15" s="256"/>
      <c r="C15" s="830" t="s">
        <v>640</v>
      </c>
      <c r="D15" s="835" t="s">
        <v>651</v>
      </c>
      <c r="E15" s="828" t="s">
        <v>652</v>
      </c>
      <c r="F15" s="294" t="s">
        <v>653</v>
      </c>
      <c r="G15" s="290" t="s">
        <v>143</v>
      </c>
      <c r="H15" s="289" t="s">
        <v>644</v>
      </c>
      <c r="I15" s="652">
        <v>22822</v>
      </c>
      <c r="J15" s="649" t="s">
        <v>654</v>
      </c>
      <c r="K15" s="325" t="s">
        <v>655</v>
      </c>
      <c r="L15" s="316"/>
      <c r="M15" s="135"/>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ht="21" customHeight="1">
      <c r="A16" s="3"/>
      <c r="B16" s="256"/>
      <c r="C16" s="831"/>
      <c r="D16" s="833"/>
      <c r="E16" s="810"/>
      <c r="F16" s="295" t="s">
        <v>656</v>
      </c>
      <c r="G16" s="293" t="s">
        <v>143</v>
      </c>
      <c r="H16" s="100" t="s">
        <v>644</v>
      </c>
      <c r="I16" s="653">
        <v>20500</v>
      </c>
      <c r="J16" s="650" t="s">
        <v>654</v>
      </c>
      <c r="K16" s="326" t="s">
        <v>655</v>
      </c>
      <c r="L16" s="316"/>
      <c r="M16" s="135"/>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ht="21" customHeight="1">
      <c r="A17" s="3"/>
      <c r="B17" s="256"/>
      <c r="C17" s="831"/>
      <c r="D17" s="833"/>
      <c r="E17" s="810"/>
      <c r="F17" s="295" t="s">
        <v>657</v>
      </c>
      <c r="G17" s="293" t="s">
        <v>143</v>
      </c>
      <c r="H17" s="100" t="s">
        <v>644</v>
      </c>
      <c r="I17" s="653">
        <v>2120</v>
      </c>
      <c r="J17" s="650" t="s">
        <v>654</v>
      </c>
      <c r="K17" s="326" t="s">
        <v>655</v>
      </c>
      <c r="L17" s="316"/>
      <c r="M17" s="135"/>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row>
    <row r="18" spans="1:50" ht="21" customHeight="1">
      <c r="A18" s="3"/>
      <c r="B18" s="256"/>
      <c r="C18" s="831"/>
      <c r="D18" s="833"/>
      <c r="E18" s="810"/>
      <c r="F18" s="295" t="s">
        <v>658</v>
      </c>
      <c r="G18" s="293" t="s">
        <v>143</v>
      </c>
      <c r="H18" s="100" t="s">
        <v>644</v>
      </c>
      <c r="I18" s="654">
        <v>202</v>
      </c>
      <c r="J18" s="650" t="s">
        <v>654</v>
      </c>
      <c r="K18" s="326" t="s">
        <v>655</v>
      </c>
      <c r="L18" s="316"/>
      <c r="M18" s="135"/>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row>
    <row r="19" spans="1:50" ht="72.75" customHeight="1">
      <c r="A19" s="3"/>
      <c r="B19" s="256"/>
      <c r="C19" s="831"/>
      <c r="D19" s="833"/>
      <c r="E19" s="810"/>
      <c r="F19" s="681" t="s">
        <v>659</v>
      </c>
      <c r="G19" s="293" t="s">
        <v>143</v>
      </c>
      <c r="H19" s="100" t="s">
        <v>660</v>
      </c>
      <c r="I19" s="655" t="s">
        <v>661</v>
      </c>
      <c r="J19" s="650" t="s">
        <v>654</v>
      </c>
      <c r="K19" s="326" t="s">
        <v>662</v>
      </c>
      <c r="L19" s="316"/>
      <c r="M19" s="135"/>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58.25" customHeight="1">
      <c r="A20" s="3"/>
      <c r="B20" s="256"/>
      <c r="C20" s="831"/>
      <c r="D20" s="833"/>
      <c r="E20" s="810"/>
      <c r="F20" s="680" t="s">
        <v>663</v>
      </c>
      <c r="G20" s="293" t="s">
        <v>664</v>
      </c>
      <c r="H20" s="100" t="s">
        <v>644</v>
      </c>
      <c r="I20" s="656" t="s">
        <v>665</v>
      </c>
      <c r="J20" s="650" t="s">
        <v>654</v>
      </c>
      <c r="K20" s="327" t="s">
        <v>666</v>
      </c>
      <c r="L20" s="316"/>
      <c r="M20" s="135"/>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row>
    <row r="21" spans="1:50" ht="30.75">
      <c r="A21" s="3"/>
      <c r="B21" s="256"/>
      <c r="C21" s="831"/>
      <c r="D21" s="833"/>
      <c r="E21" s="810"/>
      <c r="F21" s="296" t="s">
        <v>667</v>
      </c>
      <c r="G21" s="293" t="s">
        <v>143</v>
      </c>
      <c r="H21" s="100" t="s">
        <v>644</v>
      </c>
      <c r="I21" s="657">
        <v>22620</v>
      </c>
      <c r="J21" s="650" t="s">
        <v>654</v>
      </c>
      <c r="K21" s="327" t="s">
        <v>666</v>
      </c>
      <c r="L21" s="316"/>
      <c r="M21" s="135"/>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row>
    <row r="22" spans="1:50" ht="45.75">
      <c r="A22" s="3"/>
      <c r="B22" s="256"/>
      <c r="C22" s="831"/>
      <c r="D22" s="833"/>
      <c r="E22" s="810"/>
      <c r="F22" s="296" t="s">
        <v>668</v>
      </c>
      <c r="G22" s="293" t="s">
        <v>148</v>
      </c>
      <c r="H22" s="100" t="s">
        <v>644</v>
      </c>
      <c r="I22" s="656" t="s">
        <v>669</v>
      </c>
      <c r="J22" s="651" t="s">
        <v>654</v>
      </c>
      <c r="K22" s="329" t="s">
        <v>666</v>
      </c>
      <c r="L22" s="316"/>
      <c r="M22" s="135"/>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row>
    <row r="23" spans="1:50">
      <c r="A23" s="3"/>
      <c r="B23" s="256"/>
      <c r="C23" s="837" t="s">
        <v>640</v>
      </c>
      <c r="D23" s="836" t="s">
        <v>670</v>
      </c>
      <c r="E23" s="836" t="s">
        <v>671</v>
      </c>
      <c r="F23" s="341" t="s">
        <v>147</v>
      </c>
      <c r="G23" s="290" t="s">
        <v>148</v>
      </c>
      <c r="H23" s="289" t="s">
        <v>644</v>
      </c>
      <c r="I23" s="666">
        <v>0</v>
      </c>
      <c r="J23" s="650" t="s">
        <v>654</v>
      </c>
      <c r="K23" s="327" t="s">
        <v>666</v>
      </c>
      <c r="L23" s="316"/>
      <c r="M23" s="135"/>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50" ht="33" customHeight="1">
      <c r="A24" s="3"/>
      <c r="B24" s="256"/>
      <c r="C24" s="817"/>
      <c r="D24" s="819"/>
      <c r="E24" s="819"/>
      <c r="F24" s="32" t="s">
        <v>149</v>
      </c>
      <c r="G24" s="293" t="s">
        <v>148</v>
      </c>
      <c r="H24" s="100" t="s">
        <v>644</v>
      </c>
      <c r="I24" s="654">
        <v>0</v>
      </c>
      <c r="J24" s="650" t="s">
        <v>654</v>
      </c>
      <c r="K24" s="327" t="s">
        <v>666</v>
      </c>
      <c r="L24" s="316"/>
      <c r="M24" s="135"/>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50" ht="33" customHeight="1">
      <c r="A25" s="3"/>
      <c r="B25" s="256"/>
      <c r="C25" s="817"/>
      <c r="D25" s="819"/>
      <c r="E25" s="819"/>
      <c r="F25" s="32" t="s">
        <v>150</v>
      </c>
      <c r="G25" s="293" t="s">
        <v>148</v>
      </c>
      <c r="H25" s="100" t="s">
        <v>644</v>
      </c>
      <c r="I25" s="654">
        <v>4.79</v>
      </c>
      <c r="J25" s="650" t="s">
        <v>654</v>
      </c>
      <c r="K25" s="327" t="s">
        <v>666</v>
      </c>
      <c r="L25" s="316"/>
      <c r="M25" s="135"/>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row>
    <row r="26" spans="1:50" ht="33" customHeight="1">
      <c r="A26" s="3"/>
      <c r="B26" s="256"/>
      <c r="C26" s="817"/>
      <c r="D26" s="819"/>
      <c r="E26" s="838"/>
      <c r="F26" s="675" t="s">
        <v>151</v>
      </c>
      <c r="G26" s="676" t="s">
        <v>148</v>
      </c>
      <c r="H26" s="297" t="s">
        <v>644</v>
      </c>
      <c r="I26" s="677">
        <v>0.99</v>
      </c>
      <c r="J26" s="650" t="s">
        <v>654</v>
      </c>
      <c r="K26" s="327" t="s">
        <v>666</v>
      </c>
      <c r="L26" s="316"/>
      <c r="M26" s="135"/>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row>
    <row r="27" spans="1:50" ht="36.75" customHeight="1">
      <c r="A27" s="3"/>
      <c r="B27" s="256"/>
      <c r="C27" s="817"/>
      <c r="D27" s="819"/>
      <c r="E27" s="819" t="s">
        <v>672</v>
      </c>
      <c r="F27" s="682" t="s">
        <v>673</v>
      </c>
      <c r="G27" s="293" t="s">
        <v>148</v>
      </c>
      <c r="H27" s="100" t="s">
        <v>644</v>
      </c>
      <c r="I27" s="654">
        <v>221</v>
      </c>
      <c r="J27" s="650" t="s">
        <v>654</v>
      </c>
      <c r="K27" s="327" t="s">
        <v>666</v>
      </c>
      <c r="L27" s="316"/>
      <c r="M27" s="135"/>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row>
    <row r="28" spans="1:50" ht="36.75" customHeight="1">
      <c r="A28" s="3"/>
      <c r="B28" s="256"/>
      <c r="C28" s="817"/>
      <c r="D28" s="819"/>
      <c r="E28" s="819"/>
      <c r="F28" s="26" t="s">
        <v>674</v>
      </c>
      <c r="G28" s="293" t="s">
        <v>148</v>
      </c>
      <c r="H28" s="100" t="s">
        <v>644</v>
      </c>
      <c r="I28" s="654">
        <v>28.2</v>
      </c>
      <c r="J28" s="650" t="s">
        <v>654</v>
      </c>
      <c r="K28" s="327" t="s">
        <v>666</v>
      </c>
      <c r="L28" s="316"/>
      <c r="M28" s="135"/>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row>
    <row r="29" spans="1:50" ht="36.75" customHeight="1">
      <c r="A29" s="3"/>
      <c r="B29" s="256"/>
      <c r="C29" s="817"/>
      <c r="D29" s="819"/>
      <c r="E29" s="819"/>
      <c r="F29" s="26" t="s">
        <v>675</v>
      </c>
      <c r="G29" s="293" t="s">
        <v>148</v>
      </c>
      <c r="H29" s="100" t="s">
        <v>644</v>
      </c>
      <c r="I29" s="653">
        <v>99423</v>
      </c>
      <c r="J29" s="650" t="s">
        <v>654</v>
      </c>
      <c r="K29" s="327" t="s">
        <v>666</v>
      </c>
      <c r="L29" s="316"/>
      <c r="M29" s="135"/>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row>
    <row r="30" spans="1:50" ht="36.75" customHeight="1">
      <c r="A30" s="3"/>
      <c r="B30" s="256"/>
      <c r="C30" s="817"/>
      <c r="D30" s="819"/>
      <c r="E30" s="819"/>
      <c r="F30" s="26" t="s">
        <v>676</v>
      </c>
      <c r="G30" s="293" t="s">
        <v>148</v>
      </c>
      <c r="H30" s="100" t="s">
        <v>644</v>
      </c>
      <c r="I30" s="653">
        <v>4853</v>
      </c>
      <c r="J30" s="650" t="s">
        <v>654</v>
      </c>
      <c r="K30" s="327" t="s">
        <v>666</v>
      </c>
      <c r="L30" s="316"/>
      <c r="M30" s="135"/>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row>
    <row r="31" spans="1:50" ht="36.75" customHeight="1">
      <c r="A31" s="3"/>
      <c r="B31" s="256"/>
      <c r="C31" s="817"/>
      <c r="D31" s="819"/>
      <c r="E31" s="819"/>
      <c r="F31" s="26" t="s">
        <v>677</v>
      </c>
      <c r="G31" s="293" t="s">
        <v>148</v>
      </c>
      <c r="H31" s="100" t="s">
        <v>644</v>
      </c>
      <c r="I31" s="654">
        <v>82</v>
      </c>
      <c r="J31" s="650" t="s">
        <v>654</v>
      </c>
      <c r="K31" s="327" t="s">
        <v>666</v>
      </c>
      <c r="L31" s="316"/>
      <c r="M31" s="135"/>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row>
    <row r="32" spans="1:50" ht="36.75" customHeight="1">
      <c r="A32" s="3"/>
      <c r="B32" s="256"/>
      <c r="C32" s="817"/>
      <c r="D32" s="819"/>
      <c r="E32" s="819"/>
      <c r="F32" s="26" t="s">
        <v>678</v>
      </c>
      <c r="G32" s="293" t="s">
        <v>148</v>
      </c>
      <c r="H32" s="100" t="s">
        <v>644</v>
      </c>
      <c r="I32" s="654">
        <v>25.5</v>
      </c>
      <c r="J32" s="650" t="s">
        <v>654</v>
      </c>
      <c r="K32" s="327" t="s">
        <v>666</v>
      </c>
      <c r="L32" s="316"/>
      <c r="M32" s="135"/>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50" ht="36.75" customHeight="1">
      <c r="A33" s="3"/>
      <c r="B33" s="256"/>
      <c r="C33" s="817"/>
      <c r="D33" s="819"/>
      <c r="E33" s="819"/>
      <c r="F33" s="26" t="s">
        <v>679</v>
      </c>
      <c r="G33" s="293" t="s">
        <v>148</v>
      </c>
      <c r="H33" s="100" t="s">
        <v>644</v>
      </c>
      <c r="I33" s="667">
        <v>1621.55</v>
      </c>
      <c r="J33" s="650" t="s">
        <v>654</v>
      </c>
      <c r="K33" s="327" t="s">
        <v>666</v>
      </c>
      <c r="L33" s="316"/>
      <c r="M33" s="135"/>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row>
    <row r="34" spans="1:50" ht="36.75" customHeight="1">
      <c r="A34" s="3"/>
      <c r="B34" s="256"/>
      <c r="C34" s="817"/>
      <c r="D34" s="819"/>
      <c r="E34" s="819"/>
      <c r="F34" s="26" t="s">
        <v>680</v>
      </c>
      <c r="G34" s="293" t="s">
        <v>148</v>
      </c>
      <c r="H34" s="100" t="s">
        <v>644</v>
      </c>
      <c r="I34" s="667">
        <v>1020.24</v>
      </c>
      <c r="J34" s="650" t="s">
        <v>654</v>
      </c>
      <c r="K34" s="327" t="s">
        <v>666</v>
      </c>
      <c r="L34" s="316"/>
      <c r="M34" s="135"/>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ht="36.75" customHeight="1">
      <c r="A35" s="3"/>
      <c r="B35" s="256"/>
      <c r="C35" s="817"/>
      <c r="D35" s="819"/>
      <c r="E35" s="838"/>
      <c r="F35" s="678" t="s">
        <v>681</v>
      </c>
      <c r="G35" s="676" t="s">
        <v>148</v>
      </c>
      <c r="H35" s="297" t="s">
        <v>644</v>
      </c>
      <c r="I35" s="679">
        <v>601.30999999999995</v>
      </c>
      <c r="J35" s="650" t="s">
        <v>654</v>
      </c>
      <c r="K35" s="327" t="s">
        <v>666</v>
      </c>
      <c r="L35" s="316"/>
      <c r="M35" s="135"/>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row>
    <row r="36" spans="1:50" ht="229.5">
      <c r="A36" s="3"/>
      <c r="B36" s="256"/>
      <c r="C36" s="818"/>
      <c r="D36" s="820"/>
      <c r="E36" s="248" t="s">
        <v>682</v>
      </c>
      <c r="F36" s="31"/>
      <c r="G36" s="286" t="s">
        <v>352</v>
      </c>
      <c r="H36" s="285" t="s">
        <v>644</v>
      </c>
      <c r="I36" s="29" t="s">
        <v>683</v>
      </c>
      <c r="J36" s="663" t="s">
        <v>654</v>
      </c>
      <c r="K36" s="664" t="s">
        <v>666</v>
      </c>
      <c r="L36" s="316"/>
      <c r="M36" s="135"/>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row>
    <row r="37" spans="1:50" ht="80.25" customHeight="1">
      <c r="A37" s="3"/>
      <c r="B37" s="256"/>
      <c r="C37" s="54" t="s">
        <v>640</v>
      </c>
      <c r="D37" s="12" t="s">
        <v>684</v>
      </c>
      <c r="E37" s="100" t="s">
        <v>685</v>
      </c>
      <c r="F37" s="26"/>
      <c r="G37" s="293" t="s">
        <v>95</v>
      </c>
      <c r="H37" s="100" t="s">
        <v>660</v>
      </c>
      <c r="I37" s="25" t="s">
        <v>686</v>
      </c>
      <c r="J37" s="665" t="s">
        <v>687</v>
      </c>
      <c r="K37" s="660" t="s">
        <v>688</v>
      </c>
      <c r="L37" s="316"/>
      <c r="M37" s="135"/>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row>
    <row r="38" spans="1:50" ht="39.75" customHeight="1">
      <c r="A38" s="3"/>
      <c r="B38" s="256"/>
      <c r="C38" s="830" t="s">
        <v>640</v>
      </c>
      <c r="D38" s="835" t="s">
        <v>689</v>
      </c>
      <c r="E38" s="298" t="s">
        <v>690</v>
      </c>
      <c r="F38" s="292"/>
      <c r="G38" s="290" t="s">
        <v>691</v>
      </c>
      <c r="H38" s="289" t="s">
        <v>644</v>
      </c>
      <c r="I38" s="666" t="s">
        <v>692</v>
      </c>
      <c r="J38" s="649" t="s">
        <v>693</v>
      </c>
      <c r="K38" s="325" t="s">
        <v>694</v>
      </c>
      <c r="L38" s="316"/>
      <c r="M38" s="135"/>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row>
    <row r="39" spans="1:50" ht="88.5" customHeight="1">
      <c r="A39" s="3"/>
      <c r="B39" s="256"/>
      <c r="C39" s="831"/>
      <c r="D39" s="833"/>
      <c r="E39" s="297" t="s">
        <v>695</v>
      </c>
      <c r="F39" s="26"/>
      <c r="G39" s="293" t="s">
        <v>696</v>
      </c>
      <c r="H39" s="297" t="s">
        <v>644</v>
      </c>
      <c r="I39" s="839" t="s">
        <v>697</v>
      </c>
      <c r="J39" s="674" t="s">
        <v>687</v>
      </c>
      <c r="K39" s="530" t="s">
        <v>688</v>
      </c>
      <c r="L39" s="316"/>
      <c r="M39" s="135"/>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row>
    <row r="40" spans="1:50" ht="88.5" customHeight="1">
      <c r="A40" s="3"/>
      <c r="B40" s="256"/>
      <c r="C40" s="832"/>
      <c r="D40" s="834"/>
      <c r="E40" s="285" t="s">
        <v>698</v>
      </c>
      <c r="F40" s="31"/>
      <c r="G40" s="286" t="s">
        <v>699</v>
      </c>
      <c r="H40" s="285" t="s">
        <v>644</v>
      </c>
      <c r="I40" s="827"/>
      <c r="J40" s="529" t="s">
        <v>75</v>
      </c>
      <c r="K40" s="332" t="s">
        <v>75</v>
      </c>
      <c r="L40" s="316"/>
      <c r="M40" s="135"/>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row>
    <row r="41" spans="1:50" ht="30" customHeight="1">
      <c r="A41" s="3"/>
      <c r="B41" s="256"/>
      <c r="C41" s="831" t="s">
        <v>640</v>
      </c>
      <c r="D41" s="833" t="s">
        <v>700</v>
      </c>
      <c r="E41" s="810" t="s">
        <v>701</v>
      </c>
      <c r="F41" s="682" t="s">
        <v>702</v>
      </c>
      <c r="G41" s="293" t="s">
        <v>95</v>
      </c>
      <c r="H41" s="100" t="s">
        <v>644</v>
      </c>
      <c r="I41" s="653">
        <v>823769</v>
      </c>
      <c r="J41" s="649" t="s">
        <v>703</v>
      </c>
      <c r="K41" s="325" t="s">
        <v>704</v>
      </c>
      <c r="L41" s="316"/>
      <c r="M41" s="135"/>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row>
    <row r="42" spans="1:50" ht="30" customHeight="1">
      <c r="A42" s="3"/>
      <c r="B42" s="256"/>
      <c r="C42" s="831"/>
      <c r="D42" s="833"/>
      <c r="E42" s="810"/>
      <c r="F42" s="682" t="s">
        <v>705</v>
      </c>
      <c r="G42" s="293" t="s">
        <v>95</v>
      </c>
      <c r="H42" s="100" t="s">
        <v>644</v>
      </c>
      <c r="I42" s="669">
        <v>817302.21211651107</v>
      </c>
      <c r="J42" s="650" t="s">
        <v>703</v>
      </c>
      <c r="K42" s="326" t="s">
        <v>704</v>
      </c>
      <c r="L42" s="316"/>
      <c r="M42" s="135"/>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row>
    <row r="43" spans="1:50" ht="30" customHeight="1">
      <c r="A43" s="3"/>
      <c r="B43" s="256"/>
      <c r="C43" s="831"/>
      <c r="D43" s="833"/>
      <c r="E43" s="810"/>
      <c r="F43" s="283" t="s">
        <v>706</v>
      </c>
      <c r="G43" s="293" t="s">
        <v>95</v>
      </c>
      <c r="H43" s="100" t="s">
        <v>644</v>
      </c>
      <c r="I43" s="670">
        <v>74746.887796939322</v>
      </c>
      <c r="J43" s="650" t="s">
        <v>703</v>
      </c>
      <c r="K43" s="326" t="s">
        <v>707</v>
      </c>
      <c r="L43" s="316"/>
      <c r="M43" s="135"/>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row>
    <row r="44" spans="1:50" ht="30" customHeight="1">
      <c r="A44" s="3"/>
      <c r="B44" s="256"/>
      <c r="C44" s="831"/>
      <c r="D44" s="833"/>
      <c r="E44" s="810"/>
      <c r="F44" s="283" t="s">
        <v>708</v>
      </c>
      <c r="G44" s="293" t="s">
        <v>95</v>
      </c>
      <c r="H44" s="100" t="s">
        <v>644</v>
      </c>
      <c r="I44" s="670">
        <v>496347.94794952194</v>
      </c>
      <c r="J44" s="650" t="s">
        <v>703</v>
      </c>
      <c r="K44" s="326" t="s">
        <v>707</v>
      </c>
      <c r="L44" s="316"/>
      <c r="M44" s="135"/>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row>
    <row r="45" spans="1:50" ht="30" customHeight="1">
      <c r="A45" s="3"/>
      <c r="B45" s="256"/>
      <c r="C45" s="831"/>
      <c r="D45" s="833"/>
      <c r="E45" s="810"/>
      <c r="F45" s="283" t="s">
        <v>709</v>
      </c>
      <c r="G45" s="293" t="s">
        <v>95</v>
      </c>
      <c r="H45" s="100" t="s">
        <v>644</v>
      </c>
      <c r="I45" s="670">
        <v>2267.83446</v>
      </c>
      <c r="J45" s="650" t="s">
        <v>703</v>
      </c>
      <c r="K45" s="326" t="s">
        <v>707</v>
      </c>
      <c r="L45" s="316"/>
      <c r="M45" s="135"/>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row>
    <row r="46" spans="1:50" ht="30" customHeight="1">
      <c r="A46" s="3"/>
      <c r="B46" s="256"/>
      <c r="C46" s="831"/>
      <c r="D46" s="833"/>
      <c r="E46" s="810"/>
      <c r="F46" s="283" t="s">
        <v>710</v>
      </c>
      <c r="G46" s="293" t="s">
        <v>95</v>
      </c>
      <c r="H46" s="100" t="s">
        <v>644</v>
      </c>
      <c r="I46" s="670">
        <v>112324.87704291502</v>
      </c>
      <c r="J46" s="650" t="s">
        <v>703</v>
      </c>
      <c r="K46" s="326" t="s">
        <v>707</v>
      </c>
      <c r="L46" s="316"/>
      <c r="M46" s="135"/>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row>
    <row r="47" spans="1:50" ht="30" customHeight="1">
      <c r="A47" s="3"/>
      <c r="B47" s="256"/>
      <c r="C47" s="831"/>
      <c r="D47" s="833"/>
      <c r="E47" s="810"/>
      <c r="F47" s="283" t="s">
        <v>711</v>
      </c>
      <c r="G47" s="293" t="s">
        <v>95</v>
      </c>
      <c r="H47" s="100" t="s">
        <v>644</v>
      </c>
      <c r="I47" s="670">
        <v>41950.611867134838</v>
      </c>
      <c r="J47" s="650" t="s">
        <v>703</v>
      </c>
      <c r="K47" s="326" t="s">
        <v>707</v>
      </c>
      <c r="L47" s="316"/>
      <c r="M47" s="135"/>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row>
    <row r="48" spans="1:50" ht="30" customHeight="1">
      <c r="A48" s="3"/>
      <c r="B48" s="256"/>
      <c r="C48" s="831"/>
      <c r="D48" s="833"/>
      <c r="E48" s="810"/>
      <c r="F48" s="283" t="s">
        <v>712</v>
      </c>
      <c r="G48" s="293" t="s">
        <v>95</v>
      </c>
      <c r="H48" s="100" t="s">
        <v>644</v>
      </c>
      <c r="I48" s="670">
        <v>89664.053000000014</v>
      </c>
      <c r="J48" s="650" t="s">
        <v>703</v>
      </c>
      <c r="K48" s="326" t="s">
        <v>707</v>
      </c>
      <c r="L48" s="316"/>
      <c r="M48" s="135"/>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row>
    <row r="49" spans="1:50" ht="30" customHeight="1">
      <c r="A49" s="3"/>
      <c r="B49" s="256"/>
      <c r="C49" s="831"/>
      <c r="D49" s="833"/>
      <c r="E49" s="810"/>
      <c r="F49" s="682" t="s">
        <v>191</v>
      </c>
      <c r="G49" s="293" t="s">
        <v>95</v>
      </c>
      <c r="H49" s="100" t="s">
        <v>644</v>
      </c>
      <c r="I49" s="670">
        <v>6466.6665599999997</v>
      </c>
      <c r="J49" s="650" t="s">
        <v>703</v>
      </c>
      <c r="K49" s="326" t="s">
        <v>704</v>
      </c>
      <c r="L49" s="316"/>
      <c r="M49" s="135"/>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row>
    <row r="50" spans="1:50" ht="30" customHeight="1">
      <c r="A50" s="3"/>
      <c r="B50" s="256"/>
      <c r="C50" s="831"/>
      <c r="D50" s="833"/>
      <c r="E50" s="810"/>
      <c r="F50" s="283" t="s">
        <v>713</v>
      </c>
      <c r="G50" s="293" t="s">
        <v>95</v>
      </c>
      <c r="H50" s="100" t="s">
        <v>644</v>
      </c>
      <c r="I50" s="670">
        <v>2957.9450000000002</v>
      </c>
      <c r="J50" s="650" t="s">
        <v>703</v>
      </c>
      <c r="K50" s="326" t="s">
        <v>707</v>
      </c>
      <c r="L50" s="316"/>
      <c r="M50" s="135"/>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row>
    <row r="51" spans="1:50" ht="30" customHeight="1">
      <c r="A51" s="3"/>
      <c r="B51" s="256"/>
      <c r="C51" s="831"/>
      <c r="D51" s="833"/>
      <c r="E51" s="810"/>
      <c r="F51" s="283" t="s">
        <v>714</v>
      </c>
      <c r="G51" s="293" t="s">
        <v>95</v>
      </c>
      <c r="H51" s="100" t="s">
        <v>644</v>
      </c>
      <c r="I51" s="670">
        <v>2636.0026400000002</v>
      </c>
      <c r="J51" s="650" t="s">
        <v>703</v>
      </c>
      <c r="K51" s="326" t="s">
        <v>707</v>
      </c>
      <c r="L51" s="316"/>
      <c r="M51" s="135"/>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1:50" ht="30" customHeight="1">
      <c r="A52" s="3"/>
      <c r="B52" s="256"/>
      <c r="C52" s="831"/>
      <c r="D52" s="833"/>
      <c r="E52" s="810"/>
      <c r="F52" s="283" t="s">
        <v>715</v>
      </c>
      <c r="G52" s="293" t="s">
        <v>95</v>
      </c>
      <c r="H52" s="100" t="s">
        <v>644</v>
      </c>
      <c r="I52" s="670">
        <v>7.5909199999999997</v>
      </c>
      <c r="J52" s="650" t="s">
        <v>703</v>
      </c>
      <c r="K52" s="326" t="s">
        <v>707</v>
      </c>
      <c r="L52" s="316"/>
      <c r="M52" s="135"/>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1:50" ht="30" customHeight="1">
      <c r="A53" s="3"/>
      <c r="B53" s="256"/>
      <c r="C53" s="831"/>
      <c r="D53" s="833"/>
      <c r="E53" s="810"/>
      <c r="F53" s="283" t="s">
        <v>716</v>
      </c>
      <c r="G53" s="293" t="s">
        <v>95</v>
      </c>
      <c r="H53" s="100" t="s">
        <v>644</v>
      </c>
      <c r="I53" s="670">
        <v>464.20799999999997</v>
      </c>
      <c r="J53" s="650" t="s">
        <v>703</v>
      </c>
      <c r="K53" s="326" t="s">
        <v>707</v>
      </c>
      <c r="L53" s="316"/>
      <c r="M53" s="135"/>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ht="30" customHeight="1">
      <c r="A54" s="3"/>
      <c r="B54" s="256"/>
      <c r="C54" s="832"/>
      <c r="D54" s="834"/>
      <c r="E54" s="821"/>
      <c r="F54" s="283" t="s">
        <v>717</v>
      </c>
      <c r="G54" s="293" t="s">
        <v>95</v>
      </c>
      <c r="H54" s="100" t="s">
        <v>644</v>
      </c>
      <c r="I54" s="671">
        <v>400.91999999999996</v>
      </c>
      <c r="J54" s="663" t="s">
        <v>703</v>
      </c>
      <c r="K54" s="647" t="s">
        <v>707</v>
      </c>
      <c r="L54" s="316"/>
      <c r="M54" s="135"/>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ht="30" customHeight="1">
      <c r="A55" s="3"/>
      <c r="B55" s="256"/>
      <c r="C55" s="831"/>
      <c r="D55" s="833"/>
      <c r="E55" s="810"/>
      <c r="F55" s="26" t="s">
        <v>718</v>
      </c>
      <c r="G55" s="293" t="s">
        <v>201</v>
      </c>
      <c r="H55" s="100" t="s">
        <v>644</v>
      </c>
      <c r="I55" s="672">
        <v>266.10000000000002</v>
      </c>
      <c r="J55" s="668" t="s">
        <v>703</v>
      </c>
      <c r="K55" s="648" t="s">
        <v>707</v>
      </c>
      <c r="L55" s="316"/>
      <c r="M55" s="135"/>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1:50" ht="30" customHeight="1">
      <c r="A56" s="3"/>
      <c r="B56" s="256"/>
      <c r="C56" s="831"/>
      <c r="D56" s="833"/>
      <c r="E56" s="810"/>
      <c r="F56" s="26" t="s">
        <v>719</v>
      </c>
      <c r="G56" s="293" t="s">
        <v>201</v>
      </c>
      <c r="H56" s="100" t="s">
        <v>644</v>
      </c>
      <c r="I56" s="672">
        <v>267.2</v>
      </c>
      <c r="J56" s="650" t="s">
        <v>703</v>
      </c>
      <c r="K56" s="326" t="s">
        <v>707</v>
      </c>
      <c r="L56" s="316"/>
      <c r="M56" s="135"/>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row>
    <row r="57" spans="1:50" ht="30" customHeight="1">
      <c r="A57" s="3"/>
      <c r="B57" s="256"/>
      <c r="C57" s="831"/>
      <c r="D57" s="833"/>
      <c r="E57" s="810"/>
      <c r="F57" s="26" t="s">
        <v>720</v>
      </c>
      <c r="G57" s="293" t="s">
        <v>201</v>
      </c>
      <c r="H57" s="100" t="s">
        <v>644</v>
      </c>
      <c r="I57" s="672">
        <v>155.19999999999999</v>
      </c>
      <c r="J57" s="650" t="s">
        <v>703</v>
      </c>
      <c r="K57" s="326" t="s">
        <v>707</v>
      </c>
      <c r="L57" s="316"/>
      <c r="M57" s="135"/>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row>
    <row r="58" spans="1:50" ht="30" customHeight="1">
      <c r="A58" s="3"/>
      <c r="B58" s="256"/>
      <c r="C58" s="831"/>
      <c r="D58" s="833"/>
      <c r="E58" s="810"/>
      <c r="F58" s="26" t="s">
        <v>720</v>
      </c>
      <c r="G58" s="293" t="s">
        <v>117</v>
      </c>
      <c r="H58" s="100" t="s">
        <v>644</v>
      </c>
      <c r="I58" s="672">
        <v>100</v>
      </c>
      <c r="J58" s="650" t="s">
        <v>703</v>
      </c>
      <c r="K58" s="326" t="s">
        <v>707</v>
      </c>
      <c r="L58" s="316"/>
      <c r="M58" s="135"/>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1:50" ht="30" customHeight="1">
      <c r="A59" s="3"/>
      <c r="B59" s="256"/>
      <c r="C59" s="831"/>
      <c r="D59" s="833"/>
      <c r="E59" s="810"/>
      <c r="F59" s="26" t="s">
        <v>721</v>
      </c>
      <c r="G59" s="293" t="s">
        <v>691</v>
      </c>
      <c r="H59" s="100" t="s">
        <v>644</v>
      </c>
      <c r="I59" s="667">
        <v>64497729</v>
      </c>
      <c r="J59" s="650" t="s">
        <v>703</v>
      </c>
      <c r="K59" s="326" t="s">
        <v>707</v>
      </c>
      <c r="L59" s="316"/>
      <c r="M59" s="135"/>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1:50" ht="30" customHeight="1">
      <c r="A60" s="3"/>
      <c r="B60" s="256"/>
      <c r="C60" s="832"/>
      <c r="D60" s="834"/>
      <c r="E60" s="821"/>
      <c r="F60" s="31" t="s">
        <v>721</v>
      </c>
      <c r="G60" s="286" t="s">
        <v>117</v>
      </c>
      <c r="H60" s="285" t="s">
        <v>644</v>
      </c>
      <c r="I60" s="673">
        <v>59</v>
      </c>
      <c r="J60" s="651" t="s">
        <v>703</v>
      </c>
      <c r="K60" s="328" t="s">
        <v>707</v>
      </c>
      <c r="L60" s="316"/>
      <c r="M60" s="135"/>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row>
    <row r="61" spans="1:50" ht="132.75" customHeight="1">
      <c r="A61" s="3"/>
      <c r="B61" s="256"/>
      <c r="C61" s="822" t="s">
        <v>640</v>
      </c>
      <c r="D61" s="810" t="s">
        <v>722</v>
      </c>
      <c r="E61" s="810" t="s">
        <v>723</v>
      </c>
      <c r="F61" s="682" t="s">
        <v>724</v>
      </c>
      <c r="G61" s="293" t="s">
        <v>95</v>
      </c>
      <c r="H61" s="297" t="s">
        <v>660</v>
      </c>
      <c r="I61" s="810" t="s">
        <v>725</v>
      </c>
      <c r="J61" s="311" t="s">
        <v>726</v>
      </c>
      <c r="K61" s="312" t="s">
        <v>727</v>
      </c>
      <c r="L61" s="316"/>
      <c r="M61" s="135"/>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row>
    <row r="62" spans="1:50" ht="132.75" customHeight="1">
      <c r="A62" s="3"/>
      <c r="B62" s="256"/>
      <c r="C62" s="822"/>
      <c r="D62" s="810"/>
      <c r="E62" s="810"/>
      <c r="F62" s="26" t="s">
        <v>728</v>
      </c>
      <c r="G62" s="293" t="s">
        <v>729</v>
      </c>
      <c r="H62" s="100" t="s">
        <v>660</v>
      </c>
      <c r="I62" s="810"/>
      <c r="J62" s="331" t="s">
        <v>687</v>
      </c>
      <c r="K62" s="334" t="s">
        <v>75</v>
      </c>
      <c r="L62" s="316"/>
      <c r="M62" s="135"/>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1:50" ht="29.25" customHeight="1">
      <c r="A63" s="3"/>
      <c r="B63" s="256"/>
      <c r="C63" s="829" t="s">
        <v>640</v>
      </c>
      <c r="D63" s="828" t="s">
        <v>730</v>
      </c>
      <c r="E63" s="828" t="s">
        <v>731</v>
      </c>
      <c r="F63" s="762" t="s">
        <v>732</v>
      </c>
      <c r="G63" s="290" t="s">
        <v>95</v>
      </c>
      <c r="H63" s="289" t="s">
        <v>644</v>
      </c>
      <c r="I63" s="791">
        <v>24</v>
      </c>
      <c r="J63" s="528" t="s">
        <v>687</v>
      </c>
      <c r="K63" s="312" t="s">
        <v>733</v>
      </c>
      <c r="L63" s="316"/>
      <c r="M63" s="135"/>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1:50" ht="29.25" customHeight="1">
      <c r="A64" s="3"/>
      <c r="B64" s="256"/>
      <c r="C64" s="822"/>
      <c r="D64" s="810"/>
      <c r="E64" s="810"/>
      <c r="F64" s="763" t="s">
        <v>734</v>
      </c>
      <c r="G64" s="293" t="s">
        <v>95</v>
      </c>
      <c r="H64" s="100" t="s">
        <v>644</v>
      </c>
      <c r="I64" s="792">
        <v>606</v>
      </c>
      <c r="J64" s="674" t="s">
        <v>687</v>
      </c>
      <c r="K64" s="333" t="s">
        <v>733</v>
      </c>
      <c r="L64" s="316"/>
      <c r="M64" s="135"/>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row>
    <row r="65" spans="1:50" ht="29.25" customHeight="1">
      <c r="A65" s="3"/>
      <c r="B65" s="256"/>
      <c r="C65" s="822"/>
      <c r="D65" s="810"/>
      <c r="E65" s="810"/>
      <c r="F65" s="763" t="s">
        <v>735</v>
      </c>
      <c r="G65" s="293" t="s">
        <v>95</v>
      </c>
      <c r="H65" s="100" t="s">
        <v>644</v>
      </c>
      <c r="I65" s="792">
        <v>70</v>
      </c>
      <c r="J65" s="674" t="s">
        <v>687</v>
      </c>
      <c r="K65" s="333" t="s">
        <v>733</v>
      </c>
      <c r="L65" s="316"/>
      <c r="M65" s="135"/>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row>
    <row r="66" spans="1:50" ht="29.25" customHeight="1">
      <c r="A66" s="3"/>
      <c r="B66" s="256"/>
      <c r="C66" s="822"/>
      <c r="D66" s="810"/>
      <c r="E66" s="810"/>
      <c r="F66" s="763" t="s">
        <v>736</v>
      </c>
      <c r="G66" s="293" t="s">
        <v>95</v>
      </c>
      <c r="H66" s="100" t="s">
        <v>644</v>
      </c>
      <c r="I66" s="792">
        <v>46</v>
      </c>
      <c r="J66" s="674" t="s">
        <v>687</v>
      </c>
      <c r="K66" s="333" t="s">
        <v>733</v>
      </c>
      <c r="L66" s="316"/>
      <c r="M66" s="135"/>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1:50" ht="29.25" customHeight="1">
      <c r="A67" s="3"/>
      <c r="B67" s="256"/>
      <c r="C67" s="823"/>
      <c r="D67" s="821"/>
      <c r="E67" s="821"/>
      <c r="F67" s="763" t="s">
        <v>737</v>
      </c>
      <c r="G67" s="293" t="s">
        <v>95</v>
      </c>
      <c r="H67" s="100" t="s">
        <v>644</v>
      </c>
      <c r="I67" s="792">
        <v>263</v>
      </c>
      <c r="J67" s="684" t="s">
        <v>687</v>
      </c>
      <c r="K67" s="518" t="s">
        <v>733</v>
      </c>
      <c r="L67" s="316"/>
      <c r="M67" s="135"/>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1:50" ht="30.75" customHeight="1">
      <c r="A68" s="3"/>
      <c r="B68" s="256"/>
      <c r="C68" s="822" t="s">
        <v>640</v>
      </c>
      <c r="D68" s="819" t="s">
        <v>738</v>
      </c>
      <c r="E68" s="810" t="s">
        <v>739</v>
      </c>
      <c r="F68" s="690" t="s">
        <v>740</v>
      </c>
      <c r="G68" s="290" t="s">
        <v>208</v>
      </c>
      <c r="H68" s="289" t="s">
        <v>644</v>
      </c>
      <c r="I68" s="686">
        <v>2060.59</v>
      </c>
      <c r="J68" s="683" t="s">
        <v>693</v>
      </c>
      <c r="K68" s="521" t="s">
        <v>741</v>
      </c>
      <c r="L68" s="316"/>
      <c r="M68" s="135"/>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row>
    <row r="69" spans="1:50" ht="30.75" customHeight="1">
      <c r="A69" s="3"/>
      <c r="B69" s="256"/>
      <c r="C69" s="822"/>
      <c r="D69" s="819"/>
      <c r="E69" s="810"/>
      <c r="F69" s="283" t="s">
        <v>742</v>
      </c>
      <c r="G69" s="293" t="s">
        <v>208</v>
      </c>
      <c r="H69" s="100" t="s">
        <v>644</v>
      </c>
      <c r="I69" s="672">
        <v>166.42999999999998</v>
      </c>
      <c r="J69" s="674" t="s">
        <v>693</v>
      </c>
      <c r="K69" s="333" t="s">
        <v>741</v>
      </c>
      <c r="L69" s="316"/>
      <c r="M69" s="135"/>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1:50" ht="30.75" customHeight="1">
      <c r="A70" s="3"/>
      <c r="B70" s="256"/>
      <c r="C70" s="822"/>
      <c r="D70" s="819"/>
      <c r="E70" s="810"/>
      <c r="F70" s="283" t="s">
        <v>743</v>
      </c>
      <c r="G70" s="293" t="s">
        <v>208</v>
      </c>
      <c r="H70" s="100" t="s">
        <v>644</v>
      </c>
      <c r="I70" s="672">
        <v>280.58999999999997</v>
      </c>
      <c r="J70" s="674" t="s">
        <v>744</v>
      </c>
      <c r="K70" s="333" t="s">
        <v>741</v>
      </c>
      <c r="L70" s="316"/>
      <c r="M70" s="135"/>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1:50" ht="30.75" customHeight="1">
      <c r="A71" s="3"/>
      <c r="B71" s="256"/>
      <c r="C71" s="822"/>
      <c r="D71" s="819"/>
      <c r="E71" s="810"/>
      <c r="F71" s="283" t="s">
        <v>745</v>
      </c>
      <c r="G71" s="293" t="s">
        <v>208</v>
      </c>
      <c r="H71" s="100" t="s">
        <v>644</v>
      </c>
      <c r="I71" s="672">
        <v>1040.1199999999999</v>
      </c>
      <c r="J71" s="674" t="s">
        <v>744</v>
      </c>
      <c r="K71" s="333" t="s">
        <v>741</v>
      </c>
      <c r="L71" s="316"/>
      <c r="M71" s="135"/>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1:50" ht="30.75" customHeight="1">
      <c r="A72" s="3"/>
      <c r="B72" s="256"/>
      <c r="C72" s="822"/>
      <c r="D72" s="819"/>
      <c r="E72" s="810"/>
      <c r="F72" s="283" t="s">
        <v>746</v>
      </c>
      <c r="G72" s="293" t="s">
        <v>208</v>
      </c>
      <c r="H72" s="100" t="s">
        <v>644</v>
      </c>
      <c r="I72" s="687">
        <v>573.45000000000005</v>
      </c>
      <c r="J72" s="674" t="s">
        <v>744</v>
      </c>
      <c r="K72" s="333" t="s">
        <v>741</v>
      </c>
      <c r="L72" s="316"/>
      <c r="M72" s="135"/>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1:50" ht="30.75" customHeight="1">
      <c r="A73" s="3"/>
      <c r="B73" s="256"/>
      <c r="C73" s="822"/>
      <c r="D73" s="819"/>
      <c r="E73" s="810"/>
      <c r="F73" s="283" t="s">
        <v>747</v>
      </c>
      <c r="G73" s="293" t="s">
        <v>208</v>
      </c>
      <c r="H73" s="100" t="s">
        <v>644</v>
      </c>
      <c r="I73" s="672">
        <v>0</v>
      </c>
      <c r="J73" s="674" t="s">
        <v>744</v>
      </c>
      <c r="K73" s="333" t="s">
        <v>741</v>
      </c>
      <c r="L73" s="316"/>
      <c r="M73" s="135"/>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row>
    <row r="74" spans="1:50" ht="30.75" customHeight="1">
      <c r="A74" s="3"/>
      <c r="B74" s="256"/>
      <c r="C74" s="822"/>
      <c r="D74" s="819"/>
      <c r="E74" s="810"/>
      <c r="F74" s="283" t="s">
        <v>748</v>
      </c>
      <c r="G74" s="293" t="s">
        <v>208</v>
      </c>
      <c r="H74" s="100" t="s">
        <v>644</v>
      </c>
      <c r="I74" s="672">
        <v>0</v>
      </c>
      <c r="J74" s="674" t="s">
        <v>744</v>
      </c>
      <c r="K74" s="333" t="s">
        <v>741</v>
      </c>
      <c r="L74" s="316"/>
      <c r="M74" s="135"/>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ht="30.75" customHeight="1">
      <c r="A75" s="3"/>
      <c r="B75" s="256"/>
      <c r="C75" s="822"/>
      <c r="D75" s="819"/>
      <c r="E75" s="810"/>
      <c r="F75" s="283" t="s">
        <v>749</v>
      </c>
      <c r="G75" s="293" t="s">
        <v>208</v>
      </c>
      <c r="H75" s="100" t="s">
        <v>644</v>
      </c>
      <c r="I75" s="672">
        <v>0</v>
      </c>
      <c r="J75" s="674" t="s">
        <v>744</v>
      </c>
      <c r="K75" s="333" t="s">
        <v>741</v>
      </c>
      <c r="L75" s="316"/>
      <c r="M75" s="135"/>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1:50" ht="30.75" customHeight="1">
      <c r="A76" s="3"/>
      <c r="B76" s="256"/>
      <c r="C76" s="823"/>
      <c r="D76" s="820"/>
      <c r="E76" s="821"/>
      <c r="F76" s="283" t="s">
        <v>750</v>
      </c>
      <c r="G76" s="293" t="s">
        <v>208</v>
      </c>
      <c r="H76" s="100" t="s">
        <v>644</v>
      </c>
      <c r="I76" s="672">
        <v>0</v>
      </c>
      <c r="J76" s="684" t="s">
        <v>744</v>
      </c>
      <c r="K76" s="518" t="s">
        <v>741</v>
      </c>
      <c r="L76" s="316"/>
      <c r="M76" s="135"/>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1:50" ht="65.25" customHeight="1">
      <c r="A77" s="3"/>
      <c r="B77" s="256"/>
      <c r="C77" s="822"/>
      <c r="D77" s="819"/>
      <c r="E77" s="810"/>
      <c r="F77" s="682" t="s">
        <v>751</v>
      </c>
      <c r="G77" s="293" t="s">
        <v>691</v>
      </c>
      <c r="H77" s="100" t="s">
        <v>660</v>
      </c>
      <c r="I77" s="25" t="s">
        <v>752</v>
      </c>
      <c r="J77" s="665" t="s">
        <v>744</v>
      </c>
      <c r="K77" s="660" t="s">
        <v>741</v>
      </c>
      <c r="L77" s="316"/>
      <c r="M77" s="135"/>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row>
    <row r="78" spans="1:50" ht="65.25" customHeight="1">
      <c r="A78" s="3"/>
      <c r="B78" s="256"/>
      <c r="C78" s="824"/>
      <c r="D78" s="825"/>
      <c r="E78" s="826"/>
      <c r="F78" s="691" t="s">
        <v>753</v>
      </c>
      <c r="G78" s="286" t="s">
        <v>208</v>
      </c>
      <c r="H78" s="285" t="s">
        <v>644</v>
      </c>
      <c r="I78" s="688">
        <v>573.45000000000005</v>
      </c>
      <c r="J78" s="685" t="s">
        <v>744</v>
      </c>
      <c r="K78" s="308" t="s">
        <v>741</v>
      </c>
      <c r="L78" s="316"/>
      <c r="M78" s="135"/>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row>
    <row r="79" spans="1:50" ht="65.25" customHeight="1">
      <c r="A79" s="3"/>
      <c r="B79" s="256"/>
      <c r="C79" s="823"/>
      <c r="D79" s="820"/>
      <c r="E79" s="827"/>
      <c r="F79" s="92" t="s">
        <v>754</v>
      </c>
      <c r="G79" s="293" t="s">
        <v>755</v>
      </c>
      <c r="H79" s="100" t="s">
        <v>644</v>
      </c>
      <c r="I79" s="100" t="s">
        <v>262</v>
      </c>
      <c r="J79" s="659" t="s">
        <v>744</v>
      </c>
      <c r="K79" s="660" t="s">
        <v>741</v>
      </c>
      <c r="L79" s="316"/>
      <c r="M79" s="135"/>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1:50" ht="30.75" customHeight="1">
      <c r="A80" s="3"/>
      <c r="B80" s="256"/>
      <c r="C80" s="831" t="s">
        <v>640</v>
      </c>
      <c r="D80" s="833" t="s">
        <v>756</v>
      </c>
      <c r="E80" s="810" t="s">
        <v>757</v>
      </c>
      <c r="F80" s="292" t="s">
        <v>758</v>
      </c>
      <c r="G80" s="290" t="s">
        <v>95</v>
      </c>
      <c r="H80" s="298" t="s">
        <v>660</v>
      </c>
      <c r="I80" s="828" t="s">
        <v>759</v>
      </c>
      <c r="J80" s="311" t="s">
        <v>760</v>
      </c>
      <c r="K80" s="312" t="s">
        <v>666</v>
      </c>
      <c r="L80" s="316"/>
      <c r="M80" s="135"/>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1:50" ht="30.75" customHeight="1">
      <c r="A81" s="3"/>
      <c r="B81" s="256"/>
      <c r="C81" s="831"/>
      <c r="D81" s="833"/>
      <c r="E81" s="810"/>
      <c r="F81" s="26" t="s">
        <v>761</v>
      </c>
      <c r="G81" s="293" t="s">
        <v>117</v>
      </c>
      <c r="H81" s="297" t="s">
        <v>660</v>
      </c>
      <c r="I81" s="810"/>
      <c r="J81" s="330" t="s">
        <v>760</v>
      </c>
      <c r="K81" s="333" t="s">
        <v>666</v>
      </c>
      <c r="L81" s="316"/>
      <c r="M81" s="135"/>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1:50" ht="30.75" customHeight="1">
      <c r="A82" s="3"/>
      <c r="B82" s="256"/>
      <c r="C82" s="831"/>
      <c r="D82" s="833"/>
      <c r="E82" s="810"/>
      <c r="F82" s="26" t="s">
        <v>762</v>
      </c>
      <c r="G82" s="293" t="s">
        <v>95</v>
      </c>
      <c r="H82" s="297" t="s">
        <v>660</v>
      </c>
      <c r="I82" s="810"/>
      <c r="J82" s="330" t="s">
        <v>760</v>
      </c>
      <c r="K82" s="333" t="s">
        <v>666</v>
      </c>
      <c r="L82" s="316"/>
      <c r="M82" s="135"/>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1:50" ht="30.75" customHeight="1">
      <c r="A83" s="3"/>
      <c r="B83" s="256"/>
      <c r="C83" s="831"/>
      <c r="D83" s="833"/>
      <c r="E83" s="810"/>
      <c r="F83" s="26" t="s">
        <v>763</v>
      </c>
      <c r="G83" s="293" t="s">
        <v>117</v>
      </c>
      <c r="H83" s="297" t="s">
        <v>660</v>
      </c>
      <c r="I83" s="810"/>
      <c r="J83" s="330" t="s">
        <v>760</v>
      </c>
      <c r="K83" s="333" t="s">
        <v>666</v>
      </c>
      <c r="L83" s="316"/>
      <c r="M83" s="135"/>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1:50" ht="30.75" customHeight="1">
      <c r="A84" s="3"/>
      <c r="B84" s="256"/>
      <c r="C84" s="831"/>
      <c r="D84" s="833"/>
      <c r="E84" s="810"/>
      <c r="F84" s="26" t="s">
        <v>764</v>
      </c>
      <c r="G84" s="293" t="s">
        <v>95</v>
      </c>
      <c r="H84" s="297" t="s">
        <v>660</v>
      </c>
      <c r="I84" s="810"/>
      <c r="J84" s="330" t="s">
        <v>760</v>
      </c>
      <c r="K84" s="333" t="s">
        <v>666</v>
      </c>
      <c r="L84" s="316"/>
      <c r="M84" s="135"/>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1:50" ht="30.75" customHeight="1">
      <c r="A85" s="3"/>
      <c r="B85" s="256"/>
      <c r="C85" s="832"/>
      <c r="D85" s="834"/>
      <c r="E85" s="821"/>
      <c r="F85" s="31" t="s">
        <v>765</v>
      </c>
      <c r="G85" s="286" t="s">
        <v>117</v>
      </c>
      <c r="H85" s="285" t="s">
        <v>660</v>
      </c>
      <c r="I85" s="821"/>
      <c r="J85" s="331" t="s">
        <v>760</v>
      </c>
      <c r="K85" s="334" t="s">
        <v>666</v>
      </c>
      <c r="L85" s="316"/>
      <c r="M85" s="135"/>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45.75">
      <c r="A86" s="3"/>
      <c r="B86" s="256"/>
      <c r="C86" s="54" t="s">
        <v>640</v>
      </c>
      <c r="D86" s="12" t="s">
        <v>766</v>
      </c>
      <c r="E86" s="100" t="s">
        <v>767</v>
      </c>
      <c r="F86" s="26"/>
      <c r="G86" s="293" t="s">
        <v>352</v>
      </c>
      <c r="H86" s="285" t="s">
        <v>660</v>
      </c>
      <c r="I86" s="100" t="s">
        <v>768</v>
      </c>
      <c r="J86" s="309" t="s">
        <v>654</v>
      </c>
      <c r="K86" s="310" t="s">
        <v>75</v>
      </c>
      <c r="L86" s="316"/>
      <c r="M86" s="135"/>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1:50" ht="69" customHeight="1">
      <c r="A87" s="3"/>
      <c r="B87" s="256"/>
      <c r="C87" s="287" t="s">
        <v>640</v>
      </c>
      <c r="D87" s="288" t="s">
        <v>769</v>
      </c>
      <c r="E87" s="289" t="s">
        <v>770</v>
      </c>
      <c r="F87" s="292"/>
      <c r="G87" s="290" t="s">
        <v>352</v>
      </c>
      <c r="H87" s="289" t="s">
        <v>644</v>
      </c>
      <c r="I87" s="289" t="s">
        <v>771</v>
      </c>
      <c r="J87" s="309" t="s">
        <v>654</v>
      </c>
      <c r="K87" s="310" t="s">
        <v>662</v>
      </c>
      <c r="L87" s="316"/>
      <c r="M87" s="135"/>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1:50" ht="34.5" customHeight="1">
      <c r="A88" s="3"/>
      <c r="B88" s="256"/>
      <c r="C88" s="830" t="s">
        <v>640</v>
      </c>
      <c r="D88" s="835" t="s">
        <v>772</v>
      </c>
      <c r="E88" s="289" t="s">
        <v>773</v>
      </c>
      <c r="F88" s="292" t="s">
        <v>774</v>
      </c>
      <c r="G88" s="290" t="s">
        <v>226</v>
      </c>
      <c r="H88" s="289" t="s">
        <v>644</v>
      </c>
      <c r="I88" s="689">
        <v>1156732.958100426</v>
      </c>
      <c r="J88" s="309" t="s">
        <v>75</v>
      </c>
      <c r="K88" s="310" t="s">
        <v>75</v>
      </c>
      <c r="L88" s="316"/>
      <c r="M88" s="135"/>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row>
    <row r="89" spans="1:50" ht="30" customHeight="1">
      <c r="A89" s="3"/>
      <c r="B89" s="256"/>
      <c r="C89" s="843"/>
      <c r="D89" s="844"/>
      <c r="E89" s="304" t="s">
        <v>775</v>
      </c>
      <c r="F89" s="302" t="s">
        <v>750</v>
      </c>
      <c r="G89" s="303" t="s">
        <v>776</v>
      </c>
      <c r="H89" s="304" t="s">
        <v>644</v>
      </c>
      <c r="I89" s="658">
        <v>0</v>
      </c>
      <c r="J89" s="307" t="s">
        <v>75</v>
      </c>
      <c r="K89" s="308" t="s">
        <v>75</v>
      </c>
      <c r="L89" s="316"/>
      <c r="M89" s="135"/>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ht="30.75">
      <c r="A90" s="3"/>
      <c r="B90" s="256"/>
      <c r="C90" s="54" t="s">
        <v>640</v>
      </c>
      <c r="D90" s="12" t="s">
        <v>777</v>
      </c>
      <c r="E90" s="100" t="s">
        <v>778</v>
      </c>
      <c r="F90" s="26" t="s">
        <v>779</v>
      </c>
      <c r="G90" s="293" t="s">
        <v>780</v>
      </c>
      <c r="H90" s="100" t="s">
        <v>660</v>
      </c>
      <c r="I90" s="100" t="s">
        <v>781</v>
      </c>
      <c r="J90" s="659" t="s">
        <v>75</v>
      </c>
      <c r="K90" s="660" t="s">
        <v>75</v>
      </c>
      <c r="L90" s="316"/>
      <c r="M90" s="135"/>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row>
    <row r="91" spans="1:50" ht="33" customHeight="1">
      <c r="A91" s="3"/>
      <c r="B91" s="256"/>
      <c r="C91" s="829" t="s">
        <v>640</v>
      </c>
      <c r="D91" s="828" t="s">
        <v>782</v>
      </c>
      <c r="E91" s="289" t="s">
        <v>783</v>
      </c>
      <c r="F91" s="292" t="s">
        <v>784</v>
      </c>
      <c r="G91" s="290" t="s">
        <v>785</v>
      </c>
      <c r="H91" s="298" t="s">
        <v>644</v>
      </c>
      <c r="I91" s="634">
        <v>200361</v>
      </c>
      <c r="J91" s="311" t="s">
        <v>75</v>
      </c>
      <c r="K91" s="312" t="s">
        <v>75</v>
      </c>
      <c r="L91" s="316"/>
      <c r="M91" s="135"/>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row>
    <row r="92" spans="1:50" ht="33" customHeight="1">
      <c r="A92" s="3"/>
      <c r="B92" s="256"/>
      <c r="C92" s="823"/>
      <c r="D92" s="821"/>
      <c r="E92" s="285" t="s">
        <v>786</v>
      </c>
      <c r="F92" s="31" t="s">
        <v>787</v>
      </c>
      <c r="G92" s="286" t="s">
        <v>146</v>
      </c>
      <c r="H92" s="285" t="s">
        <v>644</v>
      </c>
      <c r="I92" s="635">
        <v>36471</v>
      </c>
      <c r="J92" s="519" t="s">
        <v>75</v>
      </c>
      <c r="K92" s="518" t="s">
        <v>75</v>
      </c>
      <c r="L92" s="316"/>
      <c r="M92" s="135"/>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row>
    <row r="93" spans="1:50" ht="58.5" customHeight="1">
      <c r="A93" s="3"/>
      <c r="B93" s="256"/>
      <c r="C93" s="56" t="s">
        <v>640</v>
      </c>
      <c r="D93" s="248" t="s">
        <v>788</v>
      </c>
      <c r="E93" s="29" t="s">
        <v>789</v>
      </c>
      <c r="F93" s="285"/>
      <c r="G93" s="286" t="s">
        <v>208</v>
      </c>
      <c r="H93" s="285" t="s">
        <v>644</v>
      </c>
      <c r="I93" s="639">
        <v>0.02</v>
      </c>
      <c r="J93" s="661" t="s">
        <v>75</v>
      </c>
      <c r="K93" s="662" t="s">
        <v>75</v>
      </c>
      <c r="L93" s="316"/>
      <c r="M93" s="135"/>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row>
    <row r="94" spans="1:50" ht="18.75" customHeight="1">
      <c r="A94" s="3"/>
      <c r="B94" s="256"/>
      <c r="C94" s="162"/>
      <c r="D94" s="162"/>
      <c r="E94" s="162"/>
      <c r="F94" s="162"/>
      <c r="G94" s="162"/>
      <c r="H94" s="162"/>
      <c r="I94" s="162"/>
      <c r="J94" s="162"/>
      <c r="K94" s="162"/>
      <c r="L94" s="316"/>
      <c r="M94" s="135"/>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row>
    <row r="95" spans="1:50" ht="21.75" customHeight="1">
      <c r="A95" s="3"/>
      <c r="B95" s="256"/>
      <c r="C95" s="636" t="s">
        <v>790</v>
      </c>
      <c r="D95" s="637"/>
      <c r="E95" s="282"/>
      <c r="F95" s="282"/>
      <c r="G95" s="282"/>
      <c r="H95" s="282"/>
      <c r="I95" s="282"/>
      <c r="J95" s="282"/>
      <c r="K95" s="284"/>
      <c r="L95" s="316"/>
      <c r="M95" s="135"/>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row>
    <row r="96" spans="1:50" ht="50.25" customHeight="1">
      <c r="A96" s="3"/>
      <c r="B96" s="256"/>
      <c r="C96" s="287" t="s">
        <v>791</v>
      </c>
      <c r="D96" s="288" t="s">
        <v>792</v>
      </c>
      <c r="E96" s="289" t="s">
        <v>793</v>
      </c>
      <c r="F96" s="292" t="s">
        <v>794</v>
      </c>
      <c r="G96" s="290" t="s">
        <v>146</v>
      </c>
      <c r="H96" s="289" t="s">
        <v>644</v>
      </c>
      <c r="I96" s="638">
        <v>4520881</v>
      </c>
      <c r="J96" s="309" t="s">
        <v>75</v>
      </c>
      <c r="K96" s="310" t="s">
        <v>75</v>
      </c>
      <c r="L96" s="316"/>
      <c r="M96" s="135"/>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row>
    <row r="97" spans="1:50" ht="50.25" customHeight="1">
      <c r="A97" s="3"/>
      <c r="B97" s="256"/>
      <c r="C97" s="829" t="s">
        <v>791</v>
      </c>
      <c r="D97" s="288" t="s">
        <v>795</v>
      </c>
      <c r="E97" s="288" t="s">
        <v>796</v>
      </c>
      <c r="F97" s="292"/>
      <c r="G97" s="290" t="s">
        <v>146</v>
      </c>
      <c r="H97" s="298" t="s">
        <v>644</v>
      </c>
      <c r="I97" s="632">
        <v>4960</v>
      </c>
      <c r="J97" s="311" t="s">
        <v>75</v>
      </c>
      <c r="K97" s="312" t="s">
        <v>75</v>
      </c>
      <c r="L97" s="316"/>
      <c r="M97" s="135"/>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row>
    <row r="98" spans="1:50" ht="50.25" customHeight="1">
      <c r="A98" s="3"/>
      <c r="B98" s="256"/>
      <c r="C98" s="822"/>
      <c r="D98" s="559" t="s">
        <v>797</v>
      </c>
      <c r="E98" s="560" t="s">
        <v>798</v>
      </c>
      <c r="F98" s="26"/>
      <c r="G98" s="286" t="s">
        <v>208</v>
      </c>
      <c r="H98" s="100" t="s">
        <v>644</v>
      </c>
      <c r="I98" s="639">
        <v>0.02</v>
      </c>
      <c r="J98" s="331" t="s">
        <v>75</v>
      </c>
      <c r="K98" s="334" t="s">
        <v>75</v>
      </c>
      <c r="L98" s="316"/>
      <c r="M98" s="135"/>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row>
    <row r="99" spans="1:50" ht="50.25" customHeight="1">
      <c r="A99" s="3"/>
      <c r="B99" s="256"/>
      <c r="C99" s="287" t="s">
        <v>791</v>
      </c>
      <c r="D99" s="288" t="s">
        <v>799</v>
      </c>
      <c r="E99" s="289" t="s">
        <v>800</v>
      </c>
      <c r="F99" s="292" t="s">
        <v>801</v>
      </c>
      <c r="G99" s="290" t="s">
        <v>226</v>
      </c>
      <c r="H99" s="289" t="s">
        <v>644</v>
      </c>
      <c r="I99" s="640">
        <v>1156733</v>
      </c>
      <c r="J99" s="309" t="s">
        <v>75</v>
      </c>
      <c r="K99" s="310" t="s">
        <v>75</v>
      </c>
      <c r="L99" s="316"/>
      <c r="M99" s="135"/>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row>
    <row r="100" spans="1:50" ht="50.25" customHeight="1">
      <c r="A100" s="3"/>
      <c r="B100" s="256"/>
      <c r="C100" s="830" t="s">
        <v>791</v>
      </c>
      <c r="D100" s="835" t="s">
        <v>802</v>
      </c>
      <c r="E100" s="828" t="s">
        <v>803</v>
      </c>
      <c r="F100" s="292" t="s">
        <v>804</v>
      </c>
      <c r="G100" s="290" t="s">
        <v>208</v>
      </c>
      <c r="H100" s="298" t="s">
        <v>644</v>
      </c>
      <c r="I100" s="641">
        <v>2061</v>
      </c>
      <c r="J100" s="528" t="s">
        <v>75</v>
      </c>
      <c r="K100" s="312" t="s">
        <v>75</v>
      </c>
      <c r="L100" s="316"/>
      <c r="M100" s="135"/>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row>
    <row r="101" spans="1:50" ht="50.25" customHeight="1">
      <c r="A101" s="3"/>
      <c r="B101" s="256"/>
      <c r="C101" s="832"/>
      <c r="D101" s="834"/>
      <c r="E101" s="821"/>
      <c r="F101" s="31" t="s">
        <v>805</v>
      </c>
      <c r="G101" s="286" t="s">
        <v>806</v>
      </c>
      <c r="H101" s="285" t="s">
        <v>644</v>
      </c>
      <c r="I101" s="642">
        <v>1574</v>
      </c>
      <c r="J101" s="529" t="s">
        <v>75</v>
      </c>
      <c r="K101" s="334" t="s">
        <v>75</v>
      </c>
      <c r="L101" s="316"/>
      <c r="M101" s="135"/>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row>
    <row r="102" spans="1:50" ht="50.25" customHeight="1">
      <c r="A102" s="3"/>
      <c r="B102" s="256"/>
      <c r="C102" s="56" t="s">
        <v>791</v>
      </c>
      <c r="D102" s="248" t="s">
        <v>807</v>
      </c>
      <c r="E102" s="285" t="s">
        <v>808</v>
      </c>
      <c r="F102" s="31" t="s">
        <v>809</v>
      </c>
      <c r="G102" s="286" t="s">
        <v>208</v>
      </c>
      <c r="H102" s="285" t="s">
        <v>644</v>
      </c>
      <c r="I102" s="639">
        <v>0.02</v>
      </c>
      <c r="J102" s="309" t="s">
        <v>75</v>
      </c>
      <c r="K102" s="310" t="s">
        <v>75</v>
      </c>
      <c r="L102" s="316"/>
      <c r="M102" s="135"/>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row>
    <row r="103" spans="1:50" ht="50.25" customHeight="1">
      <c r="A103" s="3"/>
      <c r="B103" s="256"/>
      <c r="C103" s="56" t="s">
        <v>791</v>
      </c>
      <c r="D103" s="248" t="s">
        <v>810</v>
      </c>
      <c r="E103" s="285" t="s">
        <v>811</v>
      </c>
      <c r="F103" s="31" t="s">
        <v>812</v>
      </c>
      <c r="G103" s="286" t="s">
        <v>146</v>
      </c>
      <c r="H103" s="285" t="s">
        <v>644</v>
      </c>
      <c r="I103" s="643">
        <v>301591</v>
      </c>
      <c r="J103" s="307" t="s">
        <v>75</v>
      </c>
      <c r="K103" s="308" t="s">
        <v>75</v>
      </c>
      <c r="L103" s="316"/>
      <c r="M103" s="135"/>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row>
    <row r="104" spans="1:50" ht="17.25" customHeight="1">
      <c r="A104" s="3"/>
      <c r="B104" s="256"/>
      <c r="C104" s="162"/>
      <c r="D104" s="162"/>
      <c r="E104" s="162"/>
      <c r="F104" s="162"/>
      <c r="G104" s="162"/>
      <c r="H104" s="162"/>
      <c r="I104" s="162"/>
      <c r="J104" s="162"/>
      <c r="K104" s="162"/>
      <c r="L104" s="316"/>
      <c r="M104" s="135"/>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row>
    <row r="105" spans="1:50">
      <c r="A105" s="3"/>
      <c r="B105" s="256"/>
      <c r="G105" s="293"/>
      <c r="I105" s="644"/>
      <c r="J105" s="644"/>
      <c r="L105" s="316"/>
      <c r="M105" s="135"/>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row>
    <row r="106" spans="1:50" ht="18.75">
      <c r="A106" s="3"/>
      <c r="B106" s="256"/>
      <c r="C106" s="840" t="s">
        <v>813</v>
      </c>
      <c r="D106" s="841"/>
      <c r="E106" s="841"/>
      <c r="F106" s="841"/>
      <c r="G106" s="841"/>
      <c r="H106" s="841"/>
      <c r="I106" s="841"/>
      <c r="J106" s="841"/>
      <c r="K106" s="842"/>
      <c r="L106" s="316"/>
      <c r="M106" s="135"/>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row>
    <row r="107" spans="1:50">
      <c r="A107" s="3"/>
      <c r="B107" s="256"/>
      <c r="C107" s="299" t="s">
        <v>791</v>
      </c>
      <c r="D107" s="300" t="s">
        <v>814</v>
      </c>
      <c r="E107" s="304" t="s">
        <v>815</v>
      </c>
      <c r="F107" s="302"/>
      <c r="G107" s="303" t="s">
        <v>352</v>
      </c>
      <c r="H107" s="304" t="s">
        <v>644</v>
      </c>
      <c r="I107" s="397" t="s">
        <v>816</v>
      </c>
      <c r="J107" s="309" t="s">
        <v>75</v>
      </c>
      <c r="K107" s="310" t="s">
        <v>75</v>
      </c>
      <c r="L107" s="316"/>
      <c r="M107" s="135"/>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row>
    <row r="108" spans="1:50" ht="29.25" customHeight="1">
      <c r="A108" s="3"/>
      <c r="B108" s="256"/>
      <c r="C108" s="56" t="s">
        <v>791</v>
      </c>
      <c r="D108" s="248" t="s">
        <v>817</v>
      </c>
      <c r="E108" s="285" t="s">
        <v>818</v>
      </c>
      <c r="F108" s="31"/>
      <c r="G108" s="286" t="s">
        <v>430</v>
      </c>
      <c r="H108" s="285" t="s">
        <v>644</v>
      </c>
      <c r="I108" s="249">
        <v>3882100000</v>
      </c>
      <c r="J108" s="307" t="s">
        <v>75</v>
      </c>
      <c r="K108" s="308" t="s">
        <v>75</v>
      </c>
      <c r="L108" s="316"/>
      <c r="M108" s="135"/>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row>
    <row r="109" spans="1:50">
      <c r="A109" s="3"/>
      <c r="B109" s="256"/>
      <c r="C109" s="23"/>
      <c r="D109" s="23"/>
      <c r="E109" s="170"/>
      <c r="F109" s="170"/>
      <c r="G109" s="170"/>
      <c r="H109" s="170"/>
      <c r="I109" s="170"/>
      <c r="J109" s="170"/>
      <c r="K109" s="170"/>
      <c r="L109" s="316"/>
      <c r="M109" s="135"/>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row>
    <row r="110" spans="1:50" ht="20.25" customHeight="1">
      <c r="A110" s="3"/>
      <c r="B110" s="256"/>
      <c r="C110" s="645" t="s">
        <v>819</v>
      </c>
      <c r="D110" s="282"/>
      <c r="E110" s="282"/>
      <c r="F110" s="282"/>
      <c r="G110" s="282"/>
      <c r="H110" s="282"/>
      <c r="I110" s="282"/>
      <c r="J110" s="282"/>
      <c r="K110" s="284"/>
      <c r="L110" s="316"/>
      <c r="M110" s="135"/>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row>
    <row r="111" spans="1:50" ht="198" customHeight="1">
      <c r="A111" s="3"/>
      <c r="B111" s="256"/>
      <c r="C111" s="287" t="s">
        <v>791</v>
      </c>
      <c r="D111" s="288" t="s">
        <v>820</v>
      </c>
      <c r="E111" s="289" t="s">
        <v>821</v>
      </c>
      <c r="F111" s="292"/>
      <c r="G111" s="290" t="s">
        <v>117</v>
      </c>
      <c r="H111" s="289" t="s">
        <v>644</v>
      </c>
      <c r="I111" s="289" t="s">
        <v>822</v>
      </c>
      <c r="J111" s="309" t="s">
        <v>75</v>
      </c>
      <c r="K111" s="310" t="s">
        <v>75</v>
      </c>
      <c r="L111" s="316"/>
      <c r="M111" s="135"/>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row>
    <row r="112" spans="1:50" ht="152.25">
      <c r="A112" s="3"/>
      <c r="B112" s="256"/>
      <c r="C112" s="287" t="s">
        <v>791</v>
      </c>
      <c r="D112" s="288" t="s">
        <v>823</v>
      </c>
      <c r="E112" s="291" t="s">
        <v>824</v>
      </c>
      <c r="F112" s="289"/>
      <c r="G112" s="290" t="s">
        <v>352</v>
      </c>
      <c r="H112" s="289" t="s">
        <v>644</v>
      </c>
      <c r="I112" s="289" t="s">
        <v>825</v>
      </c>
      <c r="J112" s="309" t="s">
        <v>75</v>
      </c>
      <c r="K112" s="310" t="s">
        <v>75</v>
      </c>
      <c r="L112" s="316"/>
      <c r="M112" s="135"/>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ht="137.25">
      <c r="A113" s="3"/>
      <c r="B113" s="256"/>
      <c r="C113" s="287" t="s">
        <v>791</v>
      </c>
      <c r="D113" s="288" t="s">
        <v>826</v>
      </c>
      <c r="E113" s="291" t="s">
        <v>827</v>
      </c>
      <c r="F113" s="289"/>
      <c r="G113" s="290" t="s">
        <v>117</v>
      </c>
      <c r="H113" s="289" t="s">
        <v>644</v>
      </c>
      <c r="I113" s="305" t="s">
        <v>828</v>
      </c>
      <c r="J113" s="309" t="s">
        <v>75</v>
      </c>
      <c r="K113" s="310" t="s">
        <v>75</v>
      </c>
      <c r="L113" s="316"/>
      <c r="M113" s="135"/>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ht="45.75">
      <c r="A114" s="3"/>
      <c r="B114" s="256"/>
      <c r="C114" s="287" t="s">
        <v>791</v>
      </c>
      <c r="D114" s="288" t="s">
        <v>829</v>
      </c>
      <c r="E114" s="291" t="s">
        <v>830</v>
      </c>
      <c r="F114" s="304" t="s">
        <v>831</v>
      </c>
      <c r="G114" s="303" t="s">
        <v>430</v>
      </c>
      <c r="H114" s="304" t="s">
        <v>644</v>
      </c>
      <c r="I114" s="306" t="s">
        <v>832</v>
      </c>
      <c r="J114" s="309" t="s">
        <v>75</v>
      </c>
      <c r="K114" s="310" t="s">
        <v>75</v>
      </c>
      <c r="L114" s="316"/>
      <c r="M114" s="135"/>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ht="30.75">
      <c r="A115" s="3"/>
      <c r="B115" s="256"/>
      <c r="C115" s="299" t="s">
        <v>791</v>
      </c>
      <c r="D115" s="300" t="s">
        <v>833</v>
      </c>
      <c r="E115" s="301" t="s">
        <v>834</v>
      </c>
      <c r="F115" s="285" t="s">
        <v>831</v>
      </c>
      <c r="G115" s="286" t="s">
        <v>430</v>
      </c>
      <c r="H115" s="285" t="s">
        <v>644</v>
      </c>
      <c r="I115" s="285" t="s">
        <v>835</v>
      </c>
      <c r="J115" s="309" t="s">
        <v>75</v>
      </c>
      <c r="K115" s="310" t="s">
        <v>75</v>
      </c>
      <c r="L115" s="316"/>
      <c r="M115" s="135"/>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row>
    <row r="116" spans="1:50" ht="30.75">
      <c r="A116" s="3"/>
      <c r="B116" s="256"/>
      <c r="C116" s="56" t="s">
        <v>791</v>
      </c>
      <c r="D116" s="248" t="s">
        <v>836</v>
      </c>
      <c r="E116" s="285" t="s">
        <v>837</v>
      </c>
      <c r="F116" s="31"/>
      <c r="G116" s="286" t="s">
        <v>117</v>
      </c>
      <c r="H116" s="285" t="s">
        <v>644</v>
      </c>
      <c r="I116" s="285" t="s">
        <v>838</v>
      </c>
      <c r="J116" s="307" t="s">
        <v>75</v>
      </c>
      <c r="K116" s="308" t="s">
        <v>75</v>
      </c>
      <c r="L116" s="316"/>
      <c r="M116" s="135"/>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row>
    <row r="117" spans="1:50" s="135" customFormat="1">
      <c r="B117" s="321"/>
      <c r="C117" s="322"/>
      <c r="D117" s="184"/>
      <c r="E117" s="184"/>
      <c r="F117" s="184"/>
      <c r="G117" s="184"/>
      <c r="H117" s="184"/>
      <c r="I117" s="184"/>
      <c r="J117" s="184"/>
      <c r="K117" s="184"/>
      <c r="L117" s="316"/>
      <c r="N117" s="3"/>
      <c r="O117" s="3"/>
      <c r="P117" s="3"/>
      <c r="Q117" s="3"/>
      <c r="R117" s="3"/>
      <c r="S117" s="3"/>
      <c r="T117" s="3"/>
      <c r="U117" s="3"/>
      <c r="V117" s="3"/>
    </row>
    <row r="118" spans="1:50" s="135" customFormat="1" ht="18.75">
      <c r="B118" s="321"/>
      <c r="C118" s="645" t="s">
        <v>839</v>
      </c>
      <c r="D118" s="282"/>
      <c r="E118" s="282"/>
      <c r="F118" s="282"/>
      <c r="G118" s="282"/>
      <c r="H118" s="282"/>
      <c r="I118" s="282"/>
      <c r="J118" s="282"/>
      <c r="K118" s="284"/>
      <c r="L118" s="316"/>
      <c r="N118" s="3"/>
      <c r="O118" s="3"/>
      <c r="P118" s="3"/>
      <c r="Q118" s="3"/>
      <c r="R118" s="3"/>
      <c r="S118" s="3"/>
      <c r="T118" s="3"/>
      <c r="U118" s="3"/>
      <c r="V118" s="3"/>
    </row>
    <row r="119" spans="1:50" s="135" customFormat="1" ht="30.75">
      <c r="B119" s="321"/>
      <c r="C119" s="287" t="s">
        <v>840</v>
      </c>
      <c r="D119" s="288" t="s">
        <v>841</v>
      </c>
      <c r="E119" s="288" t="s">
        <v>842</v>
      </c>
      <c r="F119" s="690" t="s">
        <v>843</v>
      </c>
      <c r="G119" s="290" t="s">
        <v>146</v>
      </c>
      <c r="H119" s="289" t="s">
        <v>644</v>
      </c>
      <c r="I119" s="640">
        <v>4264</v>
      </c>
      <c r="J119" s="311" t="s">
        <v>75</v>
      </c>
      <c r="K119" s="312" t="s">
        <v>75</v>
      </c>
      <c r="L119" s="316"/>
      <c r="N119" s="3"/>
      <c r="O119" s="3"/>
      <c r="P119" s="3"/>
      <c r="Q119" s="3"/>
      <c r="R119" s="3"/>
      <c r="S119" s="3"/>
      <c r="T119" s="3"/>
      <c r="U119" s="3"/>
      <c r="V119" s="3"/>
    </row>
    <row r="120" spans="1:50" s="135" customFormat="1" ht="28.5" customHeight="1">
      <c r="B120" s="321"/>
      <c r="C120" s="54"/>
      <c r="D120" s="12"/>
      <c r="E120" s="12"/>
      <c r="F120" s="283" t="s">
        <v>844</v>
      </c>
      <c r="G120" s="293" t="s">
        <v>146</v>
      </c>
      <c r="H120" s="100" t="s">
        <v>644</v>
      </c>
      <c r="I120" s="633">
        <v>60</v>
      </c>
      <c r="J120" s="330" t="s">
        <v>75</v>
      </c>
      <c r="K120" s="333" t="s">
        <v>75</v>
      </c>
      <c r="L120" s="316"/>
      <c r="N120" s="3"/>
      <c r="O120" s="3"/>
      <c r="P120" s="3"/>
      <c r="Q120" s="3"/>
      <c r="R120" s="3"/>
      <c r="S120" s="3"/>
      <c r="T120" s="3"/>
      <c r="U120" s="3"/>
      <c r="V120" s="3"/>
    </row>
    <row r="121" spans="1:50" s="135" customFormat="1" ht="28.5" customHeight="1">
      <c r="B121" s="321"/>
      <c r="C121" s="54"/>
      <c r="D121" s="12"/>
      <c r="E121" s="12"/>
      <c r="F121" s="283" t="s">
        <v>845</v>
      </c>
      <c r="G121" s="293" t="s">
        <v>146</v>
      </c>
      <c r="H121" s="100" t="s">
        <v>644</v>
      </c>
      <c r="I121" s="633">
        <v>321</v>
      </c>
      <c r="J121" s="330" t="s">
        <v>75</v>
      </c>
      <c r="K121" s="333" t="s">
        <v>75</v>
      </c>
      <c r="L121" s="316"/>
      <c r="N121" s="3"/>
      <c r="O121" s="3"/>
      <c r="P121" s="3"/>
      <c r="Q121" s="3"/>
      <c r="R121" s="3"/>
      <c r="S121" s="3"/>
      <c r="T121" s="3"/>
      <c r="U121" s="3"/>
      <c r="V121" s="3"/>
    </row>
    <row r="122" spans="1:50" s="135" customFormat="1" ht="28.5" customHeight="1">
      <c r="B122" s="321"/>
      <c r="C122" s="54"/>
      <c r="D122" s="12"/>
      <c r="E122" s="12"/>
      <c r="F122" s="283" t="s">
        <v>846</v>
      </c>
      <c r="G122" s="293" t="s">
        <v>146</v>
      </c>
      <c r="H122" s="100" t="s">
        <v>644</v>
      </c>
      <c r="I122" s="646">
        <v>1093</v>
      </c>
      <c r="J122" s="330" t="s">
        <v>75</v>
      </c>
      <c r="K122" s="333" t="s">
        <v>75</v>
      </c>
      <c r="L122" s="316"/>
      <c r="N122" s="3"/>
      <c r="O122" s="3"/>
      <c r="P122" s="3"/>
      <c r="Q122" s="3"/>
      <c r="R122" s="3"/>
      <c r="S122" s="3"/>
      <c r="T122" s="3"/>
      <c r="U122" s="3"/>
      <c r="V122" s="3"/>
    </row>
    <row r="123" spans="1:50" s="135" customFormat="1" ht="28.5" customHeight="1">
      <c r="B123" s="321"/>
      <c r="C123" s="54"/>
      <c r="D123" s="12"/>
      <c r="E123" s="12"/>
      <c r="F123" s="283" t="s">
        <v>847</v>
      </c>
      <c r="G123" s="293" t="s">
        <v>146</v>
      </c>
      <c r="H123" s="100" t="s">
        <v>644</v>
      </c>
      <c r="I123" s="646">
        <v>2790</v>
      </c>
      <c r="J123" s="330" t="s">
        <v>75</v>
      </c>
      <c r="K123" s="333" t="s">
        <v>75</v>
      </c>
      <c r="L123" s="316"/>
      <c r="N123" s="3"/>
      <c r="O123" s="3"/>
      <c r="P123" s="3"/>
      <c r="Q123" s="3"/>
      <c r="R123" s="3"/>
      <c r="S123" s="3"/>
      <c r="T123" s="3"/>
      <c r="U123" s="3"/>
      <c r="V123" s="3"/>
    </row>
    <row r="124" spans="1:50" s="135" customFormat="1" ht="30.75" customHeight="1">
      <c r="B124" s="321"/>
      <c r="C124" s="54"/>
      <c r="D124" s="12"/>
      <c r="E124" s="12"/>
      <c r="F124" s="682" t="s">
        <v>848</v>
      </c>
      <c r="G124" s="293" t="s">
        <v>146</v>
      </c>
      <c r="H124" s="100" t="s">
        <v>644</v>
      </c>
      <c r="I124" s="646">
        <v>8933</v>
      </c>
      <c r="J124" s="330" t="s">
        <v>75</v>
      </c>
      <c r="K124" s="333" t="s">
        <v>75</v>
      </c>
      <c r="L124" s="316"/>
      <c r="N124" s="3"/>
      <c r="O124" s="3"/>
      <c r="P124" s="3"/>
      <c r="Q124" s="3"/>
      <c r="R124" s="3"/>
      <c r="S124" s="3"/>
      <c r="T124" s="3"/>
      <c r="U124" s="3"/>
      <c r="V124" s="3"/>
    </row>
    <row r="125" spans="1:50" s="135" customFormat="1" ht="32.25" customHeight="1">
      <c r="B125" s="321"/>
      <c r="C125" s="54"/>
      <c r="D125" s="12"/>
      <c r="E125" s="12"/>
      <c r="F125" s="283" t="s">
        <v>849</v>
      </c>
      <c r="G125" s="293" t="s">
        <v>146</v>
      </c>
      <c r="H125" s="100" t="s">
        <v>644</v>
      </c>
      <c r="I125" s="633">
        <v>275</v>
      </c>
      <c r="J125" s="330" t="s">
        <v>75</v>
      </c>
      <c r="K125" s="333" t="s">
        <v>75</v>
      </c>
      <c r="L125" s="316"/>
      <c r="N125" s="3"/>
      <c r="O125" s="3"/>
      <c r="P125" s="3"/>
      <c r="Q125" s="3"/>
      <c r="R125" s="3"/>
      <c r="S125" s="3"/>
      <c r="T125" s="3"/>
      <c r="U125" s="3"/>
      <c r="V125" s="3"/>
    </row>
    <row r="126" spans="1:50" s="135" customFormat="1" ht="32.25" customHeight="1">
      <c r="B126" s="321"/>
      <c r="C126" s="54"/>
      <c r="D126" s="12"/>
      <c r="E126" s="12"/>
      <c r="F126" s="283" t="s">
        <v>850</v>
      </c>
      <c r="G126" s="293" t="s">
        <v>146</v>
      </c>
      <c r="H126" s="100" t="s">
        <v>644</v>
      </c>
      <c r="I126" s="646">
        <v>7883</v>
      </c>
      <c r="J126" s="330" t="s">
        <v>75</v>
      </c>
      <c r="K126" s="333" t="s">
        <v>75</v>
      </c>
      <c r="L126" s="316"/>
      <c r="N126" s="3"/>
      <c r="O126" s="3"/>
      <c r="P126" s="3"/>
      <c r="Q126" s="3"/>
      <c r="R126" s="3"/>
      <c r="S126" s="3"/>
      <c r="T126" s="3"/>
      <c r="U126" s="3"/>
      <c r="V126" s="3"/>
    </row>
    <row r="127" spans="1:50" s="135" customFormat="1" ht="32.25" customHeight="1">
      <c r="B127" s="321"/>
      <c r="C127" s="54"/>
      <c r="D127" s="12"/>
      <c r="E127" s="12"/>
      <c r="F127" s="283" t="s">
        <v>851</v>
      </c>
      <c r="G127" s="293" t="s">
        <v>146</v>
      </c>
      <c r="H127" s="100" t="s">
        <v>644</v>
      </c>
      <c r="I127" s="633">
        <v>775</v>
      </c>
      <c r="J127" s="330" t="s">
        <v>75</v>
      </c>
      <c r="K127" s="333" t="s">
        <v>75</v>
      </c>
      <c r="L127" s="316"/>
      <c r="N127" s="3"/>
      <c r="O127" s="3"/>
      <c r="P127" s="3"/>
      <c r="Q127" s="3"/>
      <c r="R127" s="3"/>
      <c r="S127" s="3"/>
      <c r="T127" s="3"/>
      <c r="U127" s="3"/>
      <c r="V127" s="3"/>
    </row>
    <row r="128" spans="1:50" s="135" customFormat="1" ht="32.25" customHeight="1">
      <c r="B128" s="321"/>
      <c r="C128" s="54"/>
      <c r="D128" s="12"/>
      <c r="E128" s="12"/>
      <c r="F128" s="682" t="s">
        <v>852</v>
      </c>
      <c r="G128" s="293" t="s">
        <v>146</v>
      </c>
      <c r="H128" s="100" t="s">
        <v>644</v>
      </c>
      <c r="I128" s="646">
        <v>4700000</v>
      </c>
      <c r="J128" s="330" t="s">
        <v>75</v>
      </c>
      <c r="K128" s="333" t="s">
        <v>75</v>
      </c>
      <c r="L128" s="316"/>
      <c r="N128" s="3"/>
      <c r="O128" s="3"/>
      <c r="P128" s="3"/>
      <c r="Q128" s="3"/>
      <c r="R128" s="3"/>
      <c r="S128" s="3"/>
      <c r="T128" s="3"/>
      <c r="U128" s="3"/>
      <c r="V128" s="3"/>
    </row>
    <row r="129" spans="2:22" s="135" customFormat="1" ht="32.25" customHeight="1">
      <c r="B129" s="321"/>
      <c r="C129" s="56"/>
      <c r="D129" s="248"/>
      <c r="E129" s="248"/>
      <c r="F129" s="283" t="s">
        <v>853</v>
      </c>
      <c r="G129" s="293" t="s">
        <v>146</v>
      </c>
      <c r="H129" s="100" t="s">
        <v>644</v>
      </c>
      <c r="I129" s="646">
        <v>4700000</v>
      </c>
      <c r="J129" s="519" t="s">
        <v>75</v>
      </c>
      <c r="K129" s="518" t="s">
        <v>75</v>
      </c>
      <c r="L129" s="316"/>
      <c r="N129" s="3"/>
      <c r="O129" s="3"/>
      <c r="P129" s="3"/>
      <c r="Q129" s="3"/>
      <c r="R129" s="3"/>
      <c r="S129" s="3"/>
      <c r="T129" s="3"/>
      <c r="U129" s="3"/>
      <c r="V129" s="3"/>
    </row>
    <row r="130" spans="2:22" s="135" customFormat="1" ht="42" customHeight="1">
      <c r="B130" s="321"/>
      <c r="C130" s="817" t="s">
        <v>840</v>
      </c>
      <c r="D130" s="819" t="s">
        <v>841</v>
      </c>
      <c r="E130" s="810" t="s">
        <v>854</v>
      </c>
      <c r="F130" s="690" t="s">
        <v>855</v>
      </c>
      <c r="G130" s="290" t="s">
        <v>146</v>
      </c>
      <c r="H130" s="289" t="s">
        <v>644</v>
      </c>
      <c r="I130" s="640">
        <f>SUM(I131:I140)</f>
        <v>767</v>
      </c>
      <c r="J130" s="520" t="s">
        <v>75</v>
      </c>
      <c r="K130" s="521" t="s">
        <v>75</v>
      </c>
      <c r="L130" s="316"/>
      <c r="N130" s="3"/>
      <c r="O130" s="3"/>
      <c r="P130" s="3"/>
      <c r="Q130" s="3"/>
      <c r="R130" s="3"/>
      <c r="S130" s="3"/>
      <c r="T130" s="3"/>
      <c r="U130" s="3"/>
      <c r="V130" s="3"/>
    </row>
    <row r="131" spans="2:22" s="135" customFormat="1" ht="42" customHeight="1">
      <c r="B131" s="321"/>
      <c r="C131" s="817"/>
      <c r="D131" s="819"/>
      <c r="E131" s="810"/>
      <c r="F131" s="283" t="s">
        <v>856</v>
      </c>
      <c r="G131" s="293" t="s">
        <v>146</v>
      </c>
      <c r="H131" s="100" t="s">
        <v>644</v>
      </c>
      <c r="I131" s="633">
        <v>8</v>
      </c>
      <c r="J131" s="330" t="s">
        <v>75</v>
      </c>
      <c r="K131" s="333" t="s">
        <v>75</v>
      </c>
      <c r="L131" s="316"/>
      <c r="N131" s="3"/>
      <c r="O131" s="3"/>
      <c r="P131" s="3"/>
      <c r="Q131" s="3"/>
      <c r="R131" s="3"/>
      <c r="S131" s="3"/>
      <c r="T131" s="3"/>
      <c r="U131" s="3"/>
      <c r="V131" s="3"/>
    </row>
    <row r="132" spans="2:22" s="135" customFormat="1" ht="32.25" customHeight="1">
      <c r="B132" s="321"/>
      <c r="C132" s="817"/>
      <c r="D132" s="819"/>
      <c r="E132" s="810"/>
      <c r="F132" s="283" t="s">
        <v>857</v>
      </c>
      <c r="G132" s="293" t="s">
        <v>146</v>
      </c>
      <c r="H132" s="100" t="s">
        <v>644</v>
      </c>
      <c r="I132" s="633">
        <v>91</v>
      </c>
      <c r="J132" s="330" t="s">
        <v>75</v>
      </c>
      <c r="K132" s="333" t="s">
        <v>75</v>
      </c>
      <c r="L132" s="316"/>
      <c r="N132" s="3"/>
      <c r="O132" s="3"/>
      <c r="P132" s="3"/>
      <c r="Q132" s="3"/>
      <c r="R132" s="3"/>
      <c r="S132" s="3"/>
      <c r="T132" s="3"/>
      <c r="U132" s="3"/>
      <c r="V132" s="3"/>
    </row>
    <row r="133" spans="2:22" s="135" customFormat="1" ht="32.25" customHeight="1">
      <c r="B133" s="321"/>
      <c r="C133" s="817"/>
      <c r="D133" s="819"/>
      <c r="E133" s="810"/>
      <c r="F133" s="283" t="s">
        <v>858</v>
      </c>
      <c r="G133" s="293" t="s">
        <v>146</v>
      </c>
      <c r="H133" s="100" t="s">
        <v>644</v>
      </c>
      <c r="I133" s="633">
        <v>2</v>
      </c>
      <c r="J133" s="330" t="s">
        <v>75</v>
      </c>
      <c r="K133" s="333" t="s">
        <v>75</v>
      </c>
      <c r="L133" s="316"/>
      <c r="N133" s="3"/>
      <c r="O133" s="3"/>
      <c r="P133" s="3"/>
      <c r="Q133" s="3"/>
      <c r="R133" s="3"/>
      <c r="S133" s="3"/>
      <c r="T133" s="3"/>
      <c r="U133" s="3"/>
      <c r="V133" s="3"/>
    </row>
    <row r="134" spans="2:22" s="135" customFormat="1" ht="32.25" customHeight="1">
      <c r="B134" s="321"/>
      <c r="C134" s="817"/>
      <c r="D134" s="819"/>
      <c r="E134" s="810"/>
      <c r="F134" s="283" t="s">
        <v>859</v>
      </c>
      <c r="G134" s="293" t="s">
        <v>146</v>
      </c>
      <c r="H134" s="100" t="s">
        <v>644</v>
      </c>
      <c r="I134" s="633">
        <v>40</v>
      </c>
      <c r="J134" s="330" t="s">
        <v>75</v>
      </c>
      <c r="K134" s="333" t="s">
        <v>75</v>
      </c>
      <c r="L134" s="316"/>
      <c r="N134" s="3"/>
      <c r="O134" s="3"/>
      <c r="P134" s="3"/>
      <c r="Q134" s="3"/>
      <c r="R134" s="3"/>
      <c r="S134" s="3"/>
      <c r="T134" s="3"/>
      <c r="U134" s="3"/>
      <c r="V134" s="3"/>
    </row>
    <row r="135" spans="2:22" s="135" customFormat="1" ht="32.25" customHeight="1">
      <c r="B135" s="321"/>
      <c r="C135" s="817"/>
      <c r="D135" s="819"/>
      <c r="E135" s="810"/>
      <c r="F135" s="283" t="s">
        <v>860</v>
      </c>
      <c r="G135" s="293" t="s">
        <v>146</v>
      </c>
      <c r="H135" s="100" t="s">
        <v>644</v>
      </c>
      <c r="I135" s="633">
        <v>12</v>
      </c>
      <c r="J135" s="330" t="s">
        <v>75</v>
      </c>
      <c r="K135" s="333" t="s">
        <v>75</v>
      </c>
      <c r="L135" s="316"/>
      <c r="N135" s="3"/>
      <c r="O135" s="3"/>
      <c r="P135" s="3"/>
      <c r="Q135" s="3"/>
      <c r="R135" s="3"/>
      <c r="S135" s="3"/>
      <c r="T135" s="3"/>
      <c r="U135" s="3"/>
      <c r="V135" s="3"/>
    </row>
    <row r="136" spans="2:22" s="135" customFormat="1" ht="32.25" customHeight="1">
      <c r="B136" s="321"/>
      <c r="C136" s="817"/>
      <c r="D136" s="819"/>
      <c r="E136" s="810"/>
      <c r="F136" s="283" t="s">
        <v>861</v>
      </c>
      <c r="G136" s="293" t="s">
        <v>315</v>
      </c>
      <c r="H136" s="100" t="s">
        <v>644</v>
      </c>
      <c r="I136" s="633">
        <v>52</v>
      </c>
      <c r="J136" s="330" t="s">
        <v>75</v>
      </c>
      <c r="K136" s="333" t="s">
        <v>75</v>
      </c>
      <c r="L136" s="316"/>
      <c r="N136" s="3"/>
      <c r="O136" s="3"/>
      <c r="P136" s="3"/>
      <c r="Q136" s="3"/>
      <c r="R136" s="3"/>
      <c r="S136" s="3"/>
      <c r="T136" s="3"/>
      <c r="U136" s="3"/>
      <c r="V136" s="3"/>
    </row>
    <row r="137" spans="2:22" s="135" customFormat="1" ht="32.25" customHeight="1">
      <c r="B137" s="321"/>
      <c r="C137" s="817"/>
      <c r="D137" s="819"/>
      <c r="E137" s="810"/>
      <c r="F137" s="283" t="s">
        <v>862</v>
      </c>
      <c r="G137" s="293" t="s">
        <v>315</v>
      </c>
      <c r="H137" s="100" t="s">
        <v>644</v>
      </c>
      <c r="I137" s="633">
        <v>153</v>
      </c>
      <c r="J137" s="330" t="s">
        <v>75</v>
      </c>
      <c r="K137" s="333" t="s">
        <v>75</v>
      </c>
      <c r="L137" s="316"/>
      <c r="N137" s="3"/>
      <c r="O137" s="3"/>
      <c r="P137" s="3"/>
      <c r="Q137" s="3"/>
      <c r="R137" s="3"/>
      <c r="S137" s="3"/>
      <c r="T137" s="3"/>
      <c r="U137" s="3"/>
      <c r="V137" s="3"/>
    </row>
    <row r="138" spans="2:22" s="135" customFormat="1" ht="32.25" customHeight="1">
      <c r="B138" s="321"/>
      <c r="C138" s="817"/>
      <c r="D138" s="819"/>
      <c r="E138" s="810"/>
      <c r="F138" s="283" t="s">
        <v>863</v>
      </c>
      <c r="G138" s="293" t="s">
        <v>315</v>
      </c>
      <c r="H138" s="100" t="s">
        <v>644</v>
      </c>
      <c r="I138" s="633">
        <v>255</v>
      </c>
      <c r="J138" s="330" t="s">
        <v>75</v>
      </c>
      <c r="K138" s="333" t="s">
        <v>75</v>
      </c>
      <c r="L138" s="316"/>
      <c r="N138" s="3"/>
      <c r="O138" s="3"/>
      <c r="P138" s="3"/>
      <c r="Q138" s="3"/>
      <c r="R138" s="3"/>
      <c r="S138" s="3"/>
      <c r="T138" s="3"/>
      <c r="U138" s="3"/>
      <c r="V138" s="3"/>
    </row>
    <row r="139" spans="2:22" s="135" customFormat="1" ht="32.25" customHeight="1">
      <c r="B139" s="321"/>
      <c r="C139" s="817"/>
      <c r="D139" s="819"/>
      <c r="E139" s="810"/>
      <c r="F139" s="283" t="s">
        <v>864</v>
      </c>
      <c r="G139" s="293" t="s">
        <v>315</v>
      </c>
      <c r="H139" s="100" t="s">
        <v>644</v>
      </c>
      <c r="I139" s="633">
        <v>79</v>
      </c>
      <c r="J139" s="330" t="s">
        <v>75</v>
      </c>
      <c r="K139" s="333" t="s">
        <v>75</v>
      </c>
      <c r="L139" s="316"/>
      <c r="N139" s="3"/>
      <c r="O139" s="3"/>
      <c r="P139" s="3"/>
      <c r="Q139" s="3"/>
      <c r="R139" s="3"/>
      <c r="S139" s="3"/>
      <c r="T139" s="3"/>
      <c r="U139" s="3"/>
      <c r="V139" s="3"/>
    </row>
    <row r="140" spans="2:22" s="135" customFormat="1" ht="32.25" customHeight="1">
      <c r="B140" s="321"/>
      <c r="C140" s="818"/>
      <c r="D140" s="820"/>
      <c r="E140" s="821"/>
      <c r="F140" s="339" t="s">
        <v>865</v>
      </c>
      <c r="G140" s="286" t="s">
        <v>146</v>
      </c>
      <c r="H140" s="285" t="s">
        <v>644</v>
      </c>
      <c r="I140" s="639">
        <v>75</v>
      </c>
      <c r="J140" s="519" t="s">
        <v>75</v>
      </c>
      <c r="K140" s="518" t="s">
        <v>75</v>
      </c>
      <c r="L140" s="316"/>
      <c r="N140" s="3"/>
      <c r="O140" s="3"/>
      <c r="P140" s="3"/>
      <c r="Q140" s="3"/>
      <c r="R140" s="3"/>
      <c r="S140" s="3"/>
      <c r="T140" s="3"/>
      <c r="U140" s="3"/>
      <c r="V140" s="3"/>
    </row>
    <row r="141" spans="2:22" s="135" customFormat="1">
      <c r="B141" s="321"/>
      <c r="C141" s="322"/>
      <c r="D141" s="184"/>
      <c r="E141" s="184"/>
      <c r="F141" s="184"/>
      <c r="G141" s="184"/>
      <c r="H141" s="184"/>
      <c r="I141" s="184"/>
      <c r="J141" s="184"/>
      <c r="K141" s="184"/>
      <c r="L141" s="316"/>
      <c r="N141" s="3"/>
      <c r="O141" s="3"/>
      <c r="P141" s="3"/>
      <c r="Q141" s="3"/>
      <c r="R141" s="3"/>
      <c r="S141" s="3"/>
      <c r="T141" s="3"/>
      <c r="U141" s="3"/>
      <c r="V141" s="3"/>
    </row>
    <row r="142" spans="2:22" s="135" customFormat="1">
      <c r="B142" s="321"/>
      <c r="C142" s="245" t="s">
        <v>626</v>
      </c>
      <c r="D142" s="280"/>
      <c r="E142" s="132"/>
      <c r="F142" s="132"/>
      <c r="G142" s="132"/>
      <c r="H142" s="132"/>
      <c r="I142" s="132"/>
      <c r="J142" s="280"/>
      <c r="K142" s="280"/>
      <c r="L142" s="316"/>
      <c r="N142" s="3"/>
      <c r="O142" s="3"/>
      <c r="P142" s="3"/>
      <c r="Q142" s="3"/>
      <c r="R142" s="3"/>
      <c r="S142" s="3"/>
      <c r="T142" s="3"/>
      <c r="U142" s="3"/>
      <c r="V142" s="3"/>
    </row>
    <row r="143" spans="2:22" s="135" customFormat="1" collapsed="1">
      <c r="B143" s="323"/>
      <c r="C143" s="324" t="s">
        <v>866</v>
      </c>
      <c r="D143" s="162" t="s">
        <v>867</v>
      </c>
      <c r="E143" s="199"/>
      <c r="F143" s="199"/>
      <c r="G143" s="199"/>
      <c r="H143" s="199"/>
      <c r="I143" s="199"/>
      <c r="J143" s="199"/>
      <c r="K143" s="199"/>
      <c r="L143" s="316"/>
      <c r="N143" s="3"/>
      <c r="O143" s="3"/>
      <c r="P143" s="3"/>
      <c r="Q143" s="3"/>
      <c r="R143" s="3"/>
      <c r="S143" s="3"/>
      <c r="T143" s="3"/>
      <c r="U143" s="3"/>
      <c r="V143" s="3"/>
    </row>
    <row r="144" spans="2:22" s="135" customFormat="1">
      <c r="B144" s="323"/>
      <c r="C144" s="324" t="s">
        <v>868</v>
      </c>
      <c r="D144" s="199"/>
      <c r="E144" s="199"/>
      <c r="F144" s="199"/>
      <c r="G144" s="199"/>
      <c r="H144" s="199"/>
      <c r="I144" s="199"/>
      <c r="J144" s="199"/>
      <c r="K144" s="199"/>
      <c r="L144" s="316"/>
      <c r="N144" s="3"/>
      <c r="O144" s="3"/>
      <c r="P144" s="3"/>
      <c r="Q144" s="3"/>
      <c r="R144" s="3"/>
      <c r="S144" s="3"/>
      <c r="T144" s="3"/>
      <c r="U144" s="3"/>
      <c r="V144" s="3"/>
    </row>
    <row r="145" spans="2:22" s="135" customFormat="1">
      <c r="B145" s="323"/>
      <c r="C145" s="324" t="s">
        <v>869</v>
      </c>
      <c r="D145" s="199"/>
      <c r="E145" s="199"/>
      <c r="F145" s="199"/>
      <c r="G145" s="199"/>
      <c r="H145" s="199"/>
      <c r="I145" s="199"/>
      <c r="J145" s="199"/>
      <c r="K145" s="199"/>
      <c r="L145" s="316"/>
      <c r="N145" s="3"/>
      <c r="O145" s="3"/>
      <c r="P145" s="3"/>
      <c r="Q145" s="3"/>
      <c r="R145" s="3"/>
      <c r="S145" s="3"/>
      <c r="T145" s="3"/>
      <c r="U145" s="3"/>
      <c r="V145" s="3"/>
    </row>
    <row r="146" spans="2:22" s="135" customFormat="1">
      <c r="B146" s="317"/>
      <c r="C146" s="793"/>
      <c r="D146" s="318"/>
      <c r="E146" s="318"/>
      <c r="F146" s="318"/>
      <c r="G146" s="318"/>
      <c r="H146" s="318"/>
      <c r="I146" s="318"/>
      <c r="J146" s="318"/>
      <c r="K146" s="318"/>
      <c r="L146" s="531"/>
      <c r="N146" s="3"/>
      <c r="O146" s="3"/>
      <c r="P146" s="3"/>
      <c r="Q146" s="3"/>
      <c r="R146" s="3"/>
      <c r="S146" s="3"/>
      <c r="T146" s="3"/>
      <c r="U146" s="3"/>
      <c r="V146" s="3"/>
    </row>
    <row r="147" spans="2:22" s="135" customFormat="1">
      <c r="N147" s="3"/>
      <c r="O147" s="3"/>
      <c r="P147" s="3"/>
      <c r="Q147" s="3"/>
      <c r="R147" s="3"/>
      <c r="S147" s="3"/>
      <c r="T147" s="3"/>
      <c r="U147" s="3"/>
      <c r="V147" s="3"/>
    </row>
    <row r="148" spans="2:22" s="135" customFormat="1">
      <c r="N148" s="3"/>
      <c r="O148" s="3"/>
      <c r="P148" s="3"/>
      <c r="Q148" s="3"/>
      <c r="R148" s="3"/>
      <c r="S148" s="3"/>
      <c r="T148" s="3"/>
      <c r="U148" s="3"/>
      <c r="V148" s="3"/>
    </row>
    <row r="149" spans="2:22" s="135" customFormat="1">
      <c r="N149" s="3"/>
      <c r="O149" s="3"/>
      <c r="P149" s="3"/>
      <c r="Q149" s="3"/>
      <c r="R149" s="3"/>
      <c r="S149" s="3"/>
      <c r="T149" s="3"/>
      <c r="U149" s="3"/>
      <c r="V149" s="3"/>
    </row>
    <row r="150" spans="2:22" s="135" customFormat="1">
      <c r="N150" s="3"/>
      <c r="O150" s="3"/>
      <c r="P150" s="3"/>
      <c r="Q150" s="3"/>
      <c r="R150" s="3"/>
      <c r="S150" s="3"/>
      <c r="T150" s="3"/>
      <c r="U150" s="3"/>
      <c r="V150" s="3"/>
    </row>
    <row r="151" spans="2:22" s="135" customFormat="1">
      <c r="N151" s="3"/>
      <c r="O151" s="3"/>
      <c r="P151" s="3"/>
      <c r="Q151" s="3"/>
      <c r="R151" s="3"/>
      <c r="S151" s="3"/>
      <c r="T151" s="3"/>
      <c r="U151" s="3"/>
      <c r="V151" s="3"/>
    </row>
    <row r="152" spans="2:22" s="135" customFormat="1">
      <c r="N152" s="3"/>
      <c r="O152" s="3"/>
      <c r="P152" s="3"/>
      <c r="Q152" s="3"/>
      <c r="R152" s="3"/>
      <c r="S152" s="3"/>
      <c r="T152" s="3"/>
      <c r="U152" s="3"/>
      <c r="V152" s="3"/>
    </row>
    <row r="153" spans="2:22" s="135" customFormat="1">
      <c r="N153" s="3"/>
      <c r="O153" s="3"/>
      <c r="P153" s="3"/>
      <c r="Q153" s="3"/>
      <c r="R153" s="3"/>
      <c r="S153" s="3"/>
      <c r="T153" s="3"/>
      <c r="U153" s="3"/>
      <c r="V153" s="3"/>
    </row>
    <row r="154" spans="2:22" s="135" customFormat="1">
      <c r="N154" s="3"/>
      <c r="O154" s="3"/>
      <c r="P154" s="3"/>
      <c r="Q154" s="3"/>
      <c r="R154" s="3"/>
      <c r="S154" s="3"/>
      <c r="T154" s="3"/>
      <c r="U154" s="3"/>
      <c r="V154" s="3"/>
    </row>
    <row r="155" spans="2:22" s="135" customFormat="1">
      <c r="N155" s="3"/>
      <c r="O155" s="3"/>
      <c r="P155" s="3"/>
      <c r="Q155" s="3"/>
      <c r="R155" s="3"/>
      <c r="S155" s="3"/>
      <c r="T155" s="3"/>
      <c r="U155" s="3"/>
      <c r="V155" s="3"/>
    </row>
    <row r="156" spans="2:22" s="135" customFormat="1">
      <c r="N156" s="3"/>
      <c r="O156" s="3"/>
      <c r="P156" s="3"/>
      <c r="Q156" s="3"/>
      <c r="R156" s="3"/>
      <c r="S156" s="3"/>
      <c r="T156" s="3"/>
      <c r="U156" s="3"/>
      <c r="V156" s="3"/>
    </row>
    <row r="157" spans="2:22" s="135" customFormat="1">
      <c r="N157" s="3"/>
      <c r="O157" s="3"/>
      <c r="P157" s="3"/>
      <c r="Q157" s="3"/>
      <c r="R157" s="3"/>
      <c r="S157" s="3"/>
      <c r="T157" s="3"/>
      <c r="U157" s="3"/>
      <c r="V157" s="3"/>
    </row>
    <row r="158" spans="2:22" s="135" customFormat="1">
      <c r="N158" s="3"/>
      <c r="O158" s="3"/>
      <c r="P158" s="3"/>
      <c r="Q158" s="3"/>
      <c r="R158" s="3"/>
      <c r="S158" s="3"/>
      <c r="T158" s="3"/>
      <c r="U158" s="3"/>
      <c r="V158" s="3"/>
    </row>
    <row r="159" spans="2:22" s="135" customFormat="1">
      <c r="N159" s="3"/>
      <c r="O159" s="3"/>
      <c r="P159" s="3"/>
      <c r="Q159" s="3"/>
      <c r="R159" s="3"/>
      <c r="S159" s="3"/>
      <c r="T159" s="3"/>
      <c r="U159" s="3"/>
      <c r="V159" s="3"/>
    </row>
    <row r="160" spans="2:22" s="135" customFormat="1">
      <c r="N160" s="3"/>
      <c r="O160" s="3"/>
      <c r="P160" s="3"/>
      <c r="Q160" s="3"/>
      <c r="R160" s="3"/>
      <c r="S160" s="3"/>
      <c r="T160" s="3"/>
      <c r="U160" s="3"/>
      <c r="V160" s="3"/>
    </row>
    <row r="161" spans="14:22" s="135" customFormat="1">
      <c r="N161" s="3"/>
      <c r="O161" s="3"/>
      <c r="P161" s="3"/>
      <c r="Q161" s="3"/>
      <c r="R161" s="3"/>
      <c r="S161" s="3"/>
      <c r="T161" s="3"/>
      <c r="U161" s="3"/>
      <c r="V161" s="3"/>
    </row>
    <row r="162" spans="14:22" s="135" customFormat="1">
      <c r="N162" s="3"/>
      <c r="O162" s="3"/>
      <c r="P162" s="3"/>
      <c r="Q162" s="3"/>
      <c r="R162" s="3"/>
      <c r="S162" s="3"/>
      <c r="T162" s="3"/>
      <c r="U162" s="3"/>
      <c r="V162" s="3"/>
    </row>
    <row r="163" spans="14:22" s="135" customFormat="1">
      <c r="N163" s="3"/>
      <c r="O163" s="3"/>
      <c r="P163" s="3"/>
      <c r="Q163" s="3"/>
      <c r="R163" s="3"/>
      <c r="S163" s="3"/>
      <c r="T163" s="3"/>
      <c r="U163" s="3"/>
      <c r="V163" s="3"/>
    </row>
    <row r="164" spans="14:22" s="135" customFormat="1">
      <c r="N164" s="3"/>
      <c r="O164" s="3"/>
      <c r="P164" s="3"/>
      <c r="Q164" s="3"/>
      <c r="R164" s="3"/>
      <c r="S164" s="3"/>
      <c r="T164" s="3"/>
      <c r="U164" s="3"/>
      <c r="V164" s="3"/>
    </row>
    <row r="165" spans="14:22" s="135" customFormat="1">
      <c r="N165" s="3"/>
      <c r="O165" s="3"/>
      <c r="P165" s="3"/>
      <c r="Q165" s="3"/>
      <c r="R165" s="3"/>
      <c r="S165" s="3"/>
      <c r="T165" s="3"/>
      <c r="U165" s="3"/>
      <c r="V165" s="3"/>
    </row>
    <row r="166" spans="14:22" s="135" customFormat="1">
      <c r="N166" s="3"/>
      <c r="O166" s="3"/>
      <c r="P166" s="3"/>
      <c r="Q166" s="3"/>
      <c r="R166" s="3"/>
      <c r="S166" s="3"/>
      <c r="T166" s="3"/>
      <c r="U166" s="3"/>
      <c r="V166" s="3"/>
    </row>
    <row r="167" spans="14:22" s="135" customFormat="1">
      <c r="N167" s="3"/>
      <c r="O167" s="3"/>
      <c r="P167" s="3"/>
      <c r="Q167" s="3"/>
      <c r="R167" s="3"/>
      <c r="S167" s="3"/>
      <c r="T167" s="3"/>
      <c r="U167" s="3"/>
      <c r="V167" s="3"/>
    </row>
    <row r="168" spans="14:22" s="135" customFormat="1">
      <c r="N168" s="3"/>
      <c r="O168" s="3"/>
      <c r="P168" s="3"/>
      <c r="Q168" s="3"/>
      <c r="R168" s="3"/>
      <c r="S168" s="3"/>
      <c r="T168" s="3"/>
      <c r="U168" s="3"/>
      <c r="V168" s="3"/>
    </row>
    <row r="169" spans="14:22" s="135" customFormat="1">
      <c r="N169" s="3"/>
      <c r="O169" s="3"/>
      <c r="P169" s="3"/>
      <c r="Q169" s="3"/>
      <c r="R169" s="3"/>
      <c r="S169" s="3"/>
      <c r="T169" s="3"/>
      <c r="U169" s="3"/>
      <c r="V169" s="3"/>
    </row>
    <row r="170" spans="14:22" s="135" customFormat="1">
      <c r="N170" s="3"/>
      <c r="O170" s="3"/>
      <c r="P170" s="3"/>
      <c r="Q170" s="3"/>
      <c r="R170" s="3"/>
      <c r="S170" s="3"/>
      <c r="T170" s="3"/>
      <c r="U170" s="3"/>
      <c r="V170" s="3"/>
    </row>
    <row r="171" spans="14:22" s="135" customFormat="1">
      <c r="N171" s="3"/>
      <c r="O171" s="3"/>
      <c r="P171" s="3"/>
      <c r="Q171" s="3"/>
      <c r="R171" s="3"/>
      <c r="S171" s="3"/>
      <c r="T171" s="3"/>
      <c r="U171" s="3"/>
      <c r="V171" s="3"/>
    </row>
    <row r="172" spans="14:22" s="135" customFormat="1">
      <c r="N172" s="3"/>
      <c r="O172" s="3"/>
      <c r="P172" s="3"/>
      <c r="Q172" s="3"/>
      <c r="R172" s="3"/>
      <c r="S172" s="3"/>
      <c r="T172" s="3"/>
      <c r="U172" s="3"/>
      <c r="V172" s="3"/>
    </row>
    <row r="173" spans="14:22" s="135" customFormat="1">
      <c r="N173" s="3"/>
      <c r="O173" s="3"/>
      <c r="P173" s="3"/>
      <c r="Q173" s="3"/>
      <c r="R173" s="3"/>
      <c r="S173" s="3"/>
      <c r="T173" s="3"/>
      <c r="U173" s="3"/>
      <c r="V173" s="3"/>
    </row>
    <row r="174" spans="14:22" s="135" customFormat="1">
      <c r="N174" s="3"/>
      <c r="O174" s="3"/>
      <c r="P174" s="3"/>
      <c r="Q174" s="3"/>
      <c r="R174" s="3"/>
      <c r="S174" s="3"/>
      <c r="T174" s="3"/>
      <c r="U174" s="3"/>
      <c r="V174" s="3"/>
    </row>
    <row r="175" spans="14:22" s="135" customFormat="1">
      <c r="N175" s="3"/>
      <c r="O175" s="3"/>
      <c r="P175" s="3"/>
      <c r="Q175" s="3"/>
      <c r="R175" s="3"/>
      <c r="S175" s="3"/>
      <c r="T175" s="3"/>
      <c r="U175" s="3"/>
      <c r="V175" s="3"/>
    </row>
    <row r="176" spans="14:22" s="135" customFormat="1">
      <c r="N176" s="3"/>
      <c r="O176" s="3"/>
      <c r="P176" s="3"/>
      <c r="Q176" s="3"/>
      <c r="R176" s="3"/>
      <c r="S176" s="3"/>
      <c r="T176" s="3"/>
      <c r="U176" s="3"/>
      <c r="V176" s="3"/>
    </row>
    <row r="177" spans="14:22" s="135" customFormat="1">
      <c r="N177" s="3"/>
      <c r="O177" s="3"/>
      <c r="P177" s="3"/>
      <c r="Q177" s="3"/>
      <c r="R177" s="3"/>
      <c r="S177" s="3"/>
      <c r="T177" s="3"/>
      <c r="U177" s="3"/>
      <c r="V177" s="3"/>
    </row>
    <row r="178" spans="14:22" s="135" customFormat="1">
      <c r="N178" s="3"/>
      <c r="O178" s="3"/>
      <c r="P178" s="3"/>
      <c r="Q178" s="3"/>
      <c r="R178" s="3"/>
      <c r="S178" s="3"/>
      <c r="T178" s="3"/>
      <c r="U178" s="3"/>
      <c r="V178" s="3"/>
    </row>
    <row r="179" spans="14:22" s="135" customFormat="1">
      <c r="N179" s="3"/>
      <c r="O179" s="3"/>
      <c r="P179" s="3"/>
      <c r="Q179" s="3"/>
      <c r="R179" s="3"/>
      <c r="S179" s="3"/>
      <c r="T179" s="3"/>
      <c r="U179" s="3"/>
      <c r="V179" s="3"/>
    </row>
    <row r="180" spans="14:22" s="135" customFormat="1">
      <c r="N180" s="3"/>
      <c r="O180" s="3"/>
      <c r="P180" s="3"/>
      <c r="Q180" s="3"/>
      <c r="R180" s="3"/>
      <c r="S180" s="3"/>
      <c r="T180" s="3"/>
      <c r="U180" s="3"/>
      <c r="V180" s="3"/>
    </row>
    <row r="181" spans="14:22" s="135" customFormat="1">
      <c r="N181" s="3"/>
      <c r="O181" s="3"/>
      <c r="P181" s="3"/>
      <c r="Q181" s="3"/>
      <c r="R181" s="3"/>
      <c r="S181" s="3"/>
      <c r="T181" s="3"/>
      <c r="U181" s="3"/>
      <c r="V181" s="3"/>
    </row>
    <row r="182" spans="14:22" s="135" customFormat="1">
      <c r="N182" s="3"/>
      <c r="O182" s="3"/>
      <c r="P182" s="3"/>
      <c r="Q182" s="3"/>
      <c r="R182" s="3"/>
      <c r="S182" s="3"/>
      <c r="T182" s="3"/>
      <c r="U182" s="3"/>
      <c r="V182" s="3"/>
    </row>
    <row r="183" spans="14:22" s="135" customFormat="1">
      <c r="N183" s="3"/>
      <c r="O183" s="3"/>
      <c r="P183" s="3"/>
      <c r="Q183" s="3"/>
      <c r="R183" s="3"/>
      <c r="S183" s="3"/>
      <c r="T183" s="3"/>
      <c r="U183" s="3"/>
      <c r="V183" s="3"/>
    </row>
    <row r="184" spans="14:22" s="135" customFormat="1">
      <c r="N184" s="3"/>
      <c r="O184" s="3"/>
      <c r="P184" s="3"/>
      <c r="Q184" s="3"/>
      <c r="R184" s="3"/>
      <c r="S184" s="3"/>
      <c r="T184" s="3"/>
      <c r="U184" s="3"/>
      <c r="V184" s="3"/>
    </row>
    <row r="185" spans="14:22" s="135" customFormat="1">
      <c r="N185" s="3"/>
      <c r="O185" s="3"/>
      <c r="P185" s="3"/>
      <c r="Q185" s="3"/>
      <c r="R185" s="3"/>
      <c r="S185" s="3"/>
      <c r="T185" s="3"/>
      <c r="U185" s="3"/>
      <c r="V185" s="3"/>
    </row>
    <row r="186" spans="14:22" s="135" customFormat="1">
      <c r="N186" s="3"/>
      <c r="O186" s="3"/>
      <c r="P186" s="3"/>
      <c r="Q186" s="3"/>
      <c r="R186" s="3"/>
      <c r="S186" s="3"/>
      <c r="T186" s="3"/>
      <c r="U186" s="3"/>
      <c r="V186" s="3"/>
    </row>
    <row r="187" spans="14:22" s="135" customFormat="1">
      <c r="N187" s="3"/>
      <c r="O187" s="3"/>
      <c r="P187" s="3"/>
      <c r="Q187" s="3"/>
      <c r="R187" s="3"/>
      <c r="S187" s="3"/>
      <c r="T187" s="3"/>
      <c r="U187" s="3"/>
      <c r="V187" s="3"/>
    </row>
    <row r="188" spans="14:22" s="135" customFormat="1">
      <c r="N188" s="3"/>
      <c r="O188" s="3"/>
      <c r="P188" s="3"/>
      <c r="Q188" s="3"/>
      <c r="R188" s="3"/>
      <c r="S188" s="3"/>
      <c r="T188" s="3"/>
      <c r="U188" s="3"/>
      <c r="V188" s="3"/>
    </row>
    <row r="189" spans="14:22" s="135" customFormat="1">
      <c r="N189" s="3"/>
      <c r="O189" s="3"/>
      <c r="P189" s="3"/>
      <c r="Q189" s="3"/>
      <c r="R189" s="3"/>
      <c r="S189" s="3"/>
      <c r="T189" s="3"/>
      <c r="U189" s="3"/>
      <c r="V189" s="3"/>
    </row>
    <row r="190" spans="14:22" s="135" customFormat="1">
      <c r="N190" s="3"/>
      <c r="O190" s="3"/>
      <c r="P190" s="3"/>
      <c r="Q190" s="3"/>
      <c r="R190" s="3"/>
      <c r="S190" s="3"/>
      <c r="T190" s="3"/>
      <c r="U190" s="3"/>
      <c r="V190" s="3"/>
    </row>
    <row r="191" spans="14:22" s="135" customFormat="1">
      <c r="N191" s="3"/>
      <c r="O191" s="3"/>
      <c r="P191" s="3"/>
      <c r="Q191" s="3"/>
      <c r="R191" s="3"/>
      <c r="S191" s="3"/>
      <c r="T191" s="3"/>
      <c r="U191" s="3"/>
      <c r="V191" s="3"/>
    </row>
    <row r="192" spans="14:22" s="135" customFormat="1">
      <c r="N192" s="3"/>
      <c r="O192" s="3"/>
      <c r="P192" s="3"/>
      <c r="Q192" s="3"/>
      <c r="R192" s="3"/>
      <c r="S192" s="3"/>
      <c r="T192" s="3"/>
      <c r="U192" s="3"/>
      <c r="V192" s="3"/>
    </row>
    <row r="193" spans="14:22" s="135" customFormat="1">
      <c r="N193" s="3"/>
      <c r="O193" s="3"/>
      <c r="P193" s="3"/>
      <c r="Q193" s="3"/>
      <c r="R193" s="3"/>
      <c r="S193" s="3"/>
      <c r="T193" s="3"/>
      <c r="U193" s="3"/>
      <c r="V193" s="3"/>
    </row>
    <row r="194" spans="14:22" s="135" customFormat="1">
      <c r="N194" s="3"/>
      <c r="O194" s="3"/>
      <c r="P194" s="3"/>
      <c r="Q194" s="3"/>
      <c r="R194" s="3"/>
      <c r="S194" s="3"/>
      <c r="T194" s="3"/>
      <c r="U194" s="3"/>
      <c r="V194" s="3"/>
    </row>
    <row r="195" spans="14:22" s="135" customFormat="1">
      <c r="N195" s="3"/>
      <c r="O195" s="3"/>
      <c r="P195" s="3"/>
      <c r="Q195" s="3"/>
      <c r="R195" s="3"/>
      <c r="S195" s="3"/>
      <c r="T195" s="3"/>
      <c r="U195" s="3"/>
      <c r="V195" s="3"/>
    </row>
    <row r="196" spans="14:22" s="135" customFormat="1">
      <c r="N196" s="3"/>
      <c r="O196" s="3"/>
      <c r="P196" s="3"/>
      <c r="Q196" s="3"/>
      <c r="R196" s="3"/>
      <c r="S196" s="3"/>
      <c r="T196" s="3"/>
      <c r="U196" s="3"/>
      <c r="V196" s="3"/>
    </row>
    <row r="197" spans="14:22" s="135" customFormat="1">
      <c r="N197" s="3"/>
      <c r="O197" s="3"/>
      <c r="P197" s="3"/>
      <c r="Q197" s="3"/>
      <c r="R197" s="3"/>
      <c r="S197" s="3"/>
      <c r="T197" s="3"/>
      <c r="U197" s="3"/>
      <c r="V197" s="3"/>
    </row>
    <row r="198" spans="14:22" s="135" customFormat="1">
      <c r="N198" s="3"/>
      <c r="O198" s="3"/>
      <c r="P198" s="3"/>
      <c r="Q198" s="3"/>
      <c r="R198" s="3"/>
      <c r="S198" s="3"/>
      <c r="T198" s="3"/>
      <c r="U198" s="3"/>
      <c r="V198" s="3"/>
    </row>
    <row r="199" spans="14:22" s="135" customFormat="1">
      <c r="N199" s="3"/>
      <c r="O199" s="3"/>
      <c r="P199" s="3"/>
      <c r="Q199" s="3"/>
      <c r="R199" s="3"/>
      <c r="S199" s="3"/>
      <c r="T199" s="3"/>
      <c r="U199" s="3"/>
      <c r="V199" s="3"/>
    </row>
    <row r="200" spans="14:22" s="135" customFormat="1">
      <c r="N200" s="3"/>
      <c r="O200" s="3"/>
      <c r="P200" s="3"/>
      <c r="Q200" s="3"/>
      <c r="R200" s="3"/>
      <c r="S200" s="3"/>
      <c r="T200" s="3"/>
      <c r="U200" s="3"/>
      <c r="V200" s="3"/>
    </row>
    <row r="201" spans="14:22" s="135" customFormat="1">
      <c r="N201" s="3"/>
      <c r="O201" s="3"/>
      <c r="P201" s="3"/>
      <c r="Q201" s="3"/>
      <c r="R201" s="3"/>
      <c r="S201" s="3"/>
      <c r="T201" s="3"/>
      <c r="U201" s="3"/>
      <c r="V201" s="3"/>
    </row>
    <row r="202" spans="14:22" s="135" customFormat="1">
      <c r="N202" s="3"/>
      <c r="O202" s="3"/>
      <c r="P202" s="3"/>
      <c r="Q202" s="3"/>
      <c r="R202" s="3"/>
      <c r="S202" s="3"/>
      <c r="T202" s="3"/>
      <c r="U202" s="3"/>
      <c r="V202" s="3"/>
    </row>
    <row r="203" spans="14:22" s="135" customFormat="1">
      <c r="N203" s="3"/>
      <c r="O203" s="3"/>
      <c r="P203" s="3"/>
      <c r="Q203" s="3"/>
      <c r="R203" s="3"/>
      <c r="S203" s="3"/>
      <c r="T203" s="3"/>
      <c r="U203" s="3"/>
      <c r="V203" s="3"/>
    </row>
    <row r="204" spans="14:22" s="135" customFormat="1">
      <c r="N204" s="3"/>
      <c r="O204" s="3"/>
      <c r="P204" s="3"/>
      <c r="Q204" s="3"/>
      <c r="R204" s="3"/>
      <c r="S204" s="3"/>
      <c r="T204" s="3"/>
      <c r="U204" s="3"/>
      <c r="V204" s="3"/>
    </row>
    <row r="205" spans="14:22" s="135" customFormat="1">
      <c r="N205" s="3"/>
      <c r="O205" s="3"/>
      <c r="P205" s="3"/>
      <c r="Q205" s="3"/>
      <c r="R205" s="3"/>
      <c r="S205" s="3"/>
      <c r="T205" s="3"/>
      <c r="U205" s="3"/>
      <c r="V205" s="3"/>
    </row>
    <row r="206" spans="14:22" s="135" customFormat="1">
      <c r="N206" s="3"/>
      <c r="O206" s="3"/>
      <c r="P206" s="3"/>
      <c r="Q206" s="3"/>
      <c r="R206" s="3"/>
      <c r="S206" s="3"/>
      <c r="T206" s="3"/>
      <c r="U206" s="3"/>
      <c r="V206" s="3"/>
    </row>
    <row r="207" spans="14:22" s="135" customFormat="1">
      <c r="N207" s="3"/>
      <c r="O207" s="3"/>
      <c r="P207" s="3"/>
      <c r="Q207" s="3"/>
      <c r="R207" s="3"/>
      <c r="S207" s="3"/>
      <c r="T207" s="3"/>
      <c r="U207" s="3"/>
      <c r="V207" s="3"/>
    </row>
    <row r="208" spans="14:22" s="135" customFormat="1">
      <c r="N208" s="3"/>
      <c r="O208" s="3"/>
      <c r="P208" s="3"/>
      <c r="Q208" s="3"/>
      <c r="R208" s="3"/>
      <c r="S208" s="3"/>
      <c r="T208" s="3"/>
      <c r="U208" s="3"/>
      <c r="V208" s="3"/>
    </row>
    <row r="209" spans="14:22" s="135" customFormat="1">
      <c r="N209" s="3"/>
      <c r="O209" s="3"/>
      <c r="P209" s="3"/>
      <c r="Q209" s="3"/>
      <c r="R209" s="3"/>
      <c r="S209" s="3"/>
      <c r="T209" s="3"/>
      <c r="U209" s="3"/>
      <c r="V209" s="3"/>
    </row>
    <row r="210" spans="14:22" s="135" customFormat="1">
      <c r="N210" s="3"/>
      <c r="O210" s="3"/>
      <c r="P210" s="3"/>
      <c r="Q210" s="3"/>
      <c r="R210" s="3"/>
      <c r="S210" s="3"/>
      <c r="T210" s="3"/>
      <c r="U210" s="3"/>
      <c r="V210" s="3"/>
    </row>
    <row r="211" spans="14:22" s="135" customFormat="1">
      <c r="N211" s="3"/>
      <c r="O211" s="3"/>
      <c r="P211" s="3"/>
      <c r="Q211" s="3"/>
      <c r="R211" s="3"/>
      <c r="S211" s="3"/>
      <c r="T211" s="3"/>
      <c r="U211" s="3"/>
      <c r="V211" s="3"/>
    </row>
    <row r="212" spans="14:22" s="135" customFormat="1">
      <c r="N212" s="3"/>
      <c r="O212" s="3"/>
      <c r="P212" s="3"/>
      <c r="Q212" s="3"/>
      <c r="R212" s="3"/>
      <c r="S212" s="3"/>
      <c r="T212" s="3"/>
      <c r="U212" s="3"/>
      <c r="V212" s="3"/>
    </row>
    <row r="213" spans="14:22" s="135" customFormat="1">
      <c r="N213" s="3"/>
      <c r="O213" s="3"/>
      <c r="P213" s="3"/>
      <c r="Q213" s="3"/>
      <c r="R213" s="3"/>
      <c r="S213" s="3"/>
      <c r="T213" s="3"/>
      <c r="U213" s="3"/>
      <c r="V213" s="3"/>
    </row>
    <row r="214" spans="14:22" s="135" customFormat="1">
      <c r="N214" s="3"/>
      <c r="O214" s="3"/>
      <c r="P214" s="3"/>
      <c r="Q214" s="3"/>
      <c r="R214" s="3"/>
      <c r="S214" s="3"/>
      <c r="T214" s="3"/>
      <c r="U214" s="3"/>
      <c r="V214" s="3"/>
    </row>
    <row r="215" spans="14:22" s="135" customFormat="1">
      <c r="N215" s="3"/>
      <c r="O215" s="3"/>
      <c r="P215" s="3"/>
      <c r="Q215" s="3"/>
      <c r="R215" s="3"/>
      <c r="S215" s="3"/>
      <c r="T215" s="3"/>
      <c r="U215" s="3"/>
      <c r="V215" s="3"/>
    </row>
    <row r="216" spans="14:22" s="135" customFormat="1">
      <c r="N216" s="3"/>
      <c r="O216" s="3"/>
      <c r="P216" s="3"/>
      <c r="Q216" s="3"/>
      <c r="R216" s="3"/>
      <c r="S216" s="3"/>
      <c r="T216" s="3"/>
      <c r="U216" s="3"/>
      <c r="V216" s="3"/>
    </row>
    <row r="217" spans="14:22" s="135" customFormat="1">
      <c r="N217" s="3"/>
      <c r="O217" s="3"/>
      <c r="P217" s="3"/>
      <c r="Q217" s="3"/>
      <c r="R217" s="3"/>
      <c r="S217" s="3"/>
      <c r="T217" s="3"/>
      <c r="U217" s="3"/>
      <c r="V217" s="3"/>
    </row>
    <row r="218" spans="14:22" s="135" customFormat="1">
      <c r="N218" s="3"/>
      <c r="O218" s="3"/>
      <c r="P218" s="3"/>
      <c r="Q218" s="3"/>
      <c r="R218" s="3"/>
      <c r="S218" s="3"/>
      <c r="T218" s="3"/>
      <c r="U218" s="3"/>
      <c r="V218" s="3"/>
    </row>
    <row r="219" spans="14:22" s="135" customFormat="1">
      <c r="N219" s="3"/>
      <c r="O219" s="3"/>
      <c r="P219" s="3"/>
      <c r="Q219" s="3"/>
      <c r="R219" s="3"/>
      <c r="S219" s="3"/>
      <c r="T219" s="3"/>
      <c r="U219" s="3"/>
      <c r="V219" s="3"/>
    </row>
    <row r="220" spans="14:22" s="135" customFormat="1">
      <c r="N220" s="3"/>
      <c r="O220" s="3"/>
      <c r="P220" s="3"/>
      <c r="Q220" s="3"/>
      <c r="R220" s="3"/>
      <c r="S220" s="3"/>
      <c r="T220" s="3"/>
      <c r="U220" s="3"/>
      <c r="V220" s="3"/>
    </row>
    <row r="221" spans="14:22" s="135" customFormat="1">
      <c r="N221" s="3"/>
      <c r="O221" s="3"/>
      <c r="P221" s="3"/>
      <c r="Q221" s="3"/>
      <c r="R221" s="3"/>
      <c r="S221" s="3"/>
      <c r="T221" s="3"/>
      <c r="U221" s="3"/>
      <c r="V221" s="3"/>
    </row>
    <row r="222" spans="14:22" s="135" customFormat="1">
      <c r="N222" s="3"/>
      <c r="O222" s="3"/>
      <c r="P222" s="3"/>
      <c r="Q222" s="3"/>
      <c r="R222" s="3"/>
      <c r="S222" s="3"/>
      <c r="T222" s="3"/>
      <c r="U222" s="3"/>
      <c r="V222" s="3"/>
    </row>
    <row r="223" spans="14:22" s="135" customFormat="1">
      <c r="N223" s="3"/>
      <c r="O223" s="3"/>
      <c r="P223" s="3"/>
      <c r="Q223" s="3"/>
      <c r="R223" s="3"/>
      <c r="S223" s="3"/>
      <c r="T223" s="3"/>
      <c r="U223" s="3"/>
      <c r="V223" s="3"/>
    </row>
    <row r="224" spans="14:22" s="135" customFormat="1">
      <c r="N224" s="3"/>
      <c r="O224" s="3"/>
      <c r="P224" s="3"/>
      <c r="Q224" s="3"/>
      <c r="R224" s="3"/>
      <c r="S224" s="3"/>
      <c r="T224" s="3"/>
      <c r="U224" s="3"/>
      <c r="V224" s="3"/>
    </row>
    <row r="225" spans="14:22" s="135" customFormat="1">
      <c r="N225" s="3"/>
      <c r="O225" s="3"/>
      <c r="P225" s="3"/>
      <c r="Q225" s="3"/>
      <c r="R225" s="3"/>
      <c r="S225" s="3"/>
      <c r="T225" s="3"/>
      <c r="U225" s="3"/>
      <c r="V225" s="3"/>
    </row>
    <row r="226" spans="14:22" s="135" customFormat="1">
      <c r="N226" s="3"/>
      <c r="O226" s="3"/>
      <c r="P226" s="3"/>
      <c r="Q226" s="3"/>
      <c r="R226" s="3"/>
      <c r="S226" s="3"/>
      <c r="T226" s="3"/>
      <c r="U226" s="3"/>
      <c r="V226" s="3"/>
    </row>
    <row r="227" spans="14:22" s="135" customFormat="1">
      <c r="N227" s="3"/>
      <c r="O227" s="3"/>
      <c r="P227" s="3"/>
      <c r="Q227" s="3"/>
      <c r="R227" s="3"/>
      <c r="S227" s="3"/>
      <c r="T227" s="3"/>
      <c r="U227" s="3"/>
      <c r="V227" s="3"/>
    </row>
    <row r="228" spans="14:22" s="135" customFormat="1">
      <c r="N228" s="3"/>
      <c r="O228" s="3"/>
      <c r="P228" s="3"/>
      <c r="Q228" s="3"/>
      <c r="R228" s="3"/>
      <c r="S228" s="3"/>
      <c r="T228" s="3"/>
      <c r="U228" s="3"/>
      <c r="V228" s="3"/>
    </row>
    <row r="229" spans="14:22" s="135" customFormat="1">
      <c r="N229" s="3"/>
      <c r="O229" s="3"/>
      <c r="P229" s="3"/>
      <c r="Q229" s="3"/>
      <c r="R229" s="3"/>
      <c r="S229" s="3"/>
      <c r="T229" s="3"/>
      <c r="U229" s="3"/>
      <c r="V229" s="3"/>
    </row>
    <row r="230" spans="14:22" s="135" customFormat="1">
      <c r="N230" s="3"/>
      <c r="O230" s="3"/>
      <c r="P230" s="3"/>
      <c r="Q230" s="3"/>
      <c r="R230" s="3"/>
      <c r="S230" s="3"/>
      <c r="T230" s="3"/>
      <c r="U230" s="3"/>
      <c r="V230" s="3"/>
    </row>
    <row r="231" spans="14:22" s="135" customFormat="1">
      <c r="N231" s="3"/>
      <c r="O231" s="3"/>
      <c r="P231" s="3"/>
      <c r="Q231" s="3"/>
      <c r="R231" s="3"/>
      <c r="S231" s="3"/>
      <c r="T231" s="3"/>
      <c r="U231" s="3"/>
      <c r="V231" s="3"/>
    </row>
    <row r="232" spans="14:22" s="135" customFormat="1">
      <c r="N232" s="3"/>
      <c r="O232" s="3"/>
      <c r="P232" s="3"/>
      <c r="Q232" s="3"/>
      <c r="R232" s="3"/>
      <c r="S232" s="3"/>
      <c r="T232" s="3"/>
      <c r="U232" s="3"/>
      <c r="V232" s="3"/>
    </row>
    <row r="233" spans="14:22" s="135" customFormat="1">
      <c r="N233" s="3"/>
      <c r="O233" s="3"/>
      <c r="P233" s="3"/>
      <c r="Q233" s="3"/>
      <c r="R233" s="3"/>
      <c r="S233" s="3"/>
      <c r="T233" s="3"/>
      <c r="U233" s="3"/>
      <c r="V233" s="3"/>
    </row>
    <row r="234" spans="14:22" s="135" customFormat="1">
      <c r="N234" s="3"/>
      <c r="O234" s="3"/>
      <c r="P234" s="3"/>
      <c r="Q234" s="3"/>
      <c r="R234" s="3"/>
      <c r="S234" s="3"/>
      <c r="T234" s="3"/>
      <c r="U234" s="3"/>
      <c r="V234" s="3"/>
    </row>
    <row r="235" spans="14:22" s="135" customFormat="1">
      <c r="N235" s="3"/>
      <c r="O235" s="3"/>
      <c r="P235" s="3"/>
      <c r="Q235" s="3"/>
      <c r="R235" s="3"/>
      <c r="S235" s="3"/>
      <c r="T235" s="3"/>
      <c r="U235" s="3"/>
      <c r="V235" s="3"/>
    </row>
    <row r="236" spans="14:22" s="135" customFormat="1">
      <c r="N236" s="3"/>
      <c r="O236" s="3"/>
      <c r="P236" s="3"/>
      <c r="Q236" s="3"/>
      <c r="R236" s="3"/>
      <c r="S236" s="3"/>
      <c r="T236" s="3"/>
      <c r="U236" s="3"/>
      <c r="V236" s="3"/>
    </row>
    <row r="237" spans="14:22" s="135" customFormat="1">
      <c r="N237" s="3"/>
      <c r="O237" s="3"/>
      <c r="P237" s="3"/>
      <c r="Q237" s="3"/>
      <c r="R237" s="3"/>
      <c r="S237" s="3"/>
      <c r="T237" s="3"/>
      <c r="U237" s="3"/>
      <c r="V237" s="3"/>
    </row>
    <row r="238" spans="14:22" s="135" customFormat="1">
      <c r="N238" s="3"/>
      <c r="O238" s="3"/>
      <c r="P238" s="3"/>
      <c r="Q238" s="3"/>
      <c r="R238" s="3"/>
      <c r="S238" s="3"/>
      <c r="T238" s="3"/>
      <c r="U238" s="3"/>
      <c r="V238" s="3"/>
    </row>
    <row r="239" spans="14:22" s="135" customFormat="1">
      <c r="N239" s="3"/>
      <c r="O239" s="3"/>
      <c r="P239" s="3"/>
      <c r="Q239" s="3"/>
      <c r="R239" s="3"/>
      <c r="S239" s="3"/>
      <c r="T239" s="3"/>
      <c r="U239" s="3"/>
      <c r="V239" s="3"/>
    </row>
    <row r="240" spans="14:22" s="135" customFormat="1">
      <c r="N240" s="3"/>
      <c r="O240" s="3"/>
      <c r="P240" s="3"/>
      <c r="Q240" s="3"/>
      <c r="R240" s="3"/>
      <c r="S240" s="3"/>
      <c r="T240" s="3"/>
      <c r="U240" s="3"/>
      <c r="V240" s="3"/>
    </row>
    <row r="241" spans="14:22" s="135" customFormat="1">
      <c r="N241" s="3"/>
      <c r="O241" s="3"/>
      <c r="P241" s="3"/>
      <c r="Q241" s="3"/>
      <c r="R241" s="3"/>
      <c r="S241" s="3"/>
      <c r="T241" s="3"/>
      <c r="U241" s="3"/>
      <c r="V241" s="3"/>
    </row>
    <row r="242" spans="14:22" s="135" customFormat="1">
      <c r="N242" s="3"/>
      <c r="O242" s="3"/>
      <c r="P242" s="3"/>
      <c r="Q242" s="3"/>
      <c r="R242" s="3"/>
      <c r="S242" s="3"/>
      <c r="T242" s="3"/>
      <c r="U242" s="3"/>
      <c r="V242" s="3"/>
    </row>
    <row r="243" spans="14:22" s="135" customFormat="1">
      <c r="N243" s="3"/>
      <c r="O243" s="3"/>
      <c r="P243" s="3"/>
      <c r="Q243" s="3"/>
      <c r="R243" s="3"/>
      <c r="S243" s="3"/>
      <c r="T243" s="3"/>
      <c r="U243" s="3"/>
      <c r="V243" s="3"/>
    </row>
    <row r="244" spans="14:22" s="135" customFormat="1">
      <c r="N244" s="3"/>
      <c r="O244" s="3"/>
      <c r="P244" s="3"/>
      <c r="Q244" s="3"/>
      <c r="R244" s="3"/>
      <c r="S244" s="3"/>
      <c r="T244" s="3"/>
      <c r="U244" s="3"/>
      <c r="V244" s="3"/>
    </row>
    <row r="245" spans="14:22" s="135" customFormat="1">
      <c r="N245" s="3"/>
      <c r="O245" s="3"/>
      <c r="P245" s="3"/>
      <c r="Q245" s="3"/>
      <c r="R245" s="3"/>
      <c r="S245" s="3"/>
      <c r="T245" s="3"/>
      <c r="U245" s="3"/>
      <c r="V245" s="3"/>
    </row>
    <row r="246" spans="14:22" s="135" customFormat="1">
      <c r="N246" s="3"/>
      <c r="O246" s="3"/>
      <c r="P246" s="3"/>
      <c r="Q246" s="3"/>
      <c r="R246" s="3"/>
      <c r="S246" s="3"/>
      <c r="T246" s="3"/>
      <c r="U246" s="3"/>
      <c r="V246" s="3"/>
    </row>
    <row r="247" spans="14:22" s="135" customFormat="1">
      <c r="N247" s="3"/>
      <c r="O247" s="3"/>
      <c r="P247" s="3"/>
      <c r="Q247" s="3"/>
      <c r="R247" s="3"/>
      <c r="S247" s="3"/>
      <c r="T247" s="3"/>
      <c r="U247" s="3"/>
      <c r="V247" s="3"/>
    </row>
    <row r="248" spans="14:22" s="135" customFormat="1">
      <c r="N248" s="3"/>
      <c r="O248" s="3"/>
      <c r="P248" s="3"/>
      <c r="Q248" s="3"/>
      <c r="R248" s="3"/>
      <c r="S248" s="3"/>
      <c r="T248" s="3"/>
      <c r="U248" s="3"/>
      <c r="V248" s="3"/>
    </row>
    <row r="249" spans="14:22" s="135" customFormat="1">
      <c r="N249" s="3"/>
      <c r="O249" s="3"/>
      <c r="P249" s="3"/>
      <c r="Q249" s="3"/>
      <c r="R249" s="3"/>
      <c r="S249" s="3"/>
      <c r="T249" s="3"/>
      <c r="U249" s="3"/>
      <c r="V249" s="3"/>
    </row>
    <row r="250" spans="14:22" s="135" customFormat="1">
      <c r="N250" s="3"/>
      <c r="O250" s="3"/>
      <c r="P250" s="3"/>
      <c r="Q250" s="3"/>
      <c r="R250" s="3"/>
      <c r="S250" s="3"/>
      <c r="T250" s="3"/>
      <c r="U250" s="3"/>
      <c r="V250" s="3"/>
    </row>
    <row r="251" spans="14:22" s="135" customFormat="1">
      <c r="N251" s="3"/>
      <c r="O251" s="3"/>
      <c r="P251" s="3"/>
      <c r="Q251" s="3"/>
      <c r="R251" s="3"/>
      <c r="S251" s="3"/>
      <c r="T251" s="3"/>
      <c r="U251" s="3"/>
      <c r="V251" s="3"/>
    </row>
    <row r="252" spans="14:22" s="135" customFormat="1">
      <c r="N252" s="3"/>
      <c r="O252" s="3"/>
      <c r="P252" s="3"/>
      <c r="Q252" s="3"/>
      <c r="R252" s="3"/>
      <c r="S252" s="3"/>
      <c r="T252" s="3"/>
      <c r="U252" s="3"/>
      <c r="V252" s="3"/>
    </row>
    <row r="253" spans="14:22" s="135" customFormat="1">
      <c r="N253" s="3"/>
      <c r="O253" s="3"/>
      <c r="P253" s="3"/>
      <c r="Q253" s="3"/>
      <c r="R253" s="3"/>
      <c r="S253" s="3"/>
      <c r="T253" s="3"/>
      <c r="U253" s="3"/>
      <c r="V253" s="3"/>
    </row>
    <row r="254" spans="14:22" s="135" customFormat="1">
      <c r="N254" s="3"/>
      <c r="O254" s="3"/>
      <c r="P254" s="3"/>
      <c r="Q254" s="3"/>
      <c r="R254" s="3"/>
      <c r="S254" s="3"/>
      <c r="T254" s="3"/>
      <c r="U254" s="3"/>
      <c r="V254" s="3"/>
    </row>
    <row r="255" spans="14:22" s="135" customFormat="1">
      <c r="N255" s="3"/>
      <c r="O255" s="3"/>
      <c r="P255" s="3"/>
      <c r="Q255" s="3"/>
      <c r="R255" s="3"/>
      <c r="S255" s="3"/>
      <c r="T255" s="3"/>
      <c r="U255" s="3"/>
      <c r="V255" s="3"/>
    </row>
    <row r="256" spans="14:22" s="135" customFormat="1">
      <c r="N256" s="3"/>
      <c r="O256" s="3"/>
      <c r="P256" s="3"/>
      <c r="Q256" s="3"/>
      <c r="R256" s="3"/>
      <c r="S256" s="3"/>
      <c r="T256" s="3"/>
      <c r="U256" s="3"/>
      <c r="V256" s="3"/>
    </row>
    <row r="257" spans="14:22" s="135" customFormat="1">
      <c r="N257" s="3"/>
      <c r="O257" s="3"/>
      <c r="P257" s="3"/>
      <c r="Q257" s="3"/>
      <c r="R257" s="3"/>
      <c r="S257" s="3"/>
      <c r="T257" s="3"/>
      <c r="U257" s="3"/>
      <c r="V257" s="3"/>
    </row>
    <row r="258" spans="14:22" s="135" customFormat="1">
      <c r="N258" s="3"/>
      <c r="O258" s="3"/>
      <c r="P258" s="3"/>
      <c r="Q258" s="3"/>
      <c r="R258" s="3"/>
      <c r="S258" s="3"/>
      <c r="T258" s="3"/>
      <c r="U258" s="3"/>
      <c r="V258" s="3"/>
    </row>
    <row r="259" spans="14:22" s="135" customFormat="1">
      <c r="N259" s="3"/>
      <c r="O259" s="3"/>
      <c r="P259" s="3"/>
      <c r="Q259" s="3"/>
      <c r="R259" s="3"/>
      <c r="S259" s="3"/>
      <c r="T259" s="3"/>
      <c r="U259" s="3"/>
      <c r="V259" s="3"/>
    </row>
    <row r="260" spans="14:22" s="135" customFormat="1">
      <c r="N260" s="3"/>
      <c r="O260" s="3"/>
      <c r="P260" s="3"/>
      <c r="Q260" s="3"/>
      <c r="R260" s="3"/>
      <c r="S260" s="3"/>
      <c r="T260" s="3"/>
      <c r="U260" s="3"/>
      <c r="V260" s="3"/>
    </row>
    <row r="261" spans="14:22" s="135" customFormat="1">
      <c r="N261" s="3"/>
      <c r="O261" s="3"/>
      <c r="P261" s="3"/>
      <c r="Q261" s="3"/>
      <c r="R261" s="3"/>
      <c r="S261" s="3"/>
      <c r="T261" s="3"/>
      <c r="U261" s="3"/>
      <c r="V261" s="3"/>
    </row>
    <row r="262" spans="14:22" s="135" customFormat="1">
      <c r="N262" s="3"/>
      <c r="O262" s="3"/>
      <c r="P262" s="3"/>
      <c r="Q262" s="3"/>
      <c r="R262" s="3"/>
      <c r="S262" s="3"/>
      <c r="T262" s="3"/>
      <c r="U262" s="3"/>
      <c r="V262" s="3"/>
    </row>
    <row r="263" spans="14:22" s="135" customFormat="1">
      <c r="N263" s="3"/>
      <c r="O263" s="3"/>
      <c r="P263" s="3"/>
      <c r="Q263" s="3"/>
      <c r="R263" s="3"/>
      <c r="S263" s="3"/>
      <c r="T263" s="3"/>
      <c r="U263" s="3"/>
      <c r="V263" s="3"/>
    </row>
    <row r="264" spans="14:22" s="135" customFormat="1">
      <c r="N264" s="3"/>
      <c r="O264" s="3"/>
      <c r="P264" s="3"/>
      <c r="Q264" s="3"/>
      <c r="R264" s="3"/>
      <c r="S264" s="3"/>
      <c r="T264" s="3"/>
      <c r="U264" s="3"/>
      <c r="V264" s="3"/>
    </row>
    <row r="265" spans="14:22" s="135" customFormat="1">
      <c r="N265" s="3"/>
      <c r="O265" s="3"/>
      <c r="P265" s="3"/>
      <c r="Q265" s="3"/>
      <c r="R265" s="3"/>
      <c r="S265" s="3"/>
      <c r="T265" s="3"/>
      <c r="U265" s="3"/>
      <c r="V265" s="3"/>
    </row>
    <row r="266" spans="14:22" s="135" customFormat="1">
      <c r="N266" s="3"/>
      <c r="O266" s="3"/>
      <c r="P266" s="3"/>
      <c r="Q266" s="3"/>
      <c r="R266" s="3"/>
      <c r="S266" s="3"/>
      <c r="T266" s="3"/>
      <c r="U266" s="3"/>
      <c r="V266" s="3"/>
    </row>
    <row r="267" spans="14:22" s="135" customFormat="1">
      <c r="N267" s="3"/>
      <c r="O267" s="3"/>
      <c r="P267" s="3"/>
      <c r="Q267" s="3"/>
      <c r="R267" s="3"/>
      <c r="S267" s="3"/>
      <c r="T267" s="3"/>
      <c r="U267" s="3"/>
      <c r="V267" s="3"/>
    </row>
    <row r="268" spans="14:22" s="135" customFormat="1">
      <c r="N268" s="3"/>
      <c r="O268" s="3"/>
      <c r="P268" s="3"/>
      <c r="Q268" s="3"/>
      <c r="R268" s="3"/>
      <c r="S268" s="3"/>
      <c r="T268" s="3"/>
      <c r="U268" s="3"/>
      <c r="V268" s="3"/>
    </row>
    <row r="269" spans="14:22" s="135" customFormat="1">
      <c r="N269" s="3"/>
      <c r="O269" s="3"/>
      <c r="P269" s="3"/>
      <c r="Q269" s="3"/>
      <c r="R269" s="3"/>
      <c r="S269" s="3"/>
      <c r="T269" s="3"/>
      <c r="U269" s="3"/>
      <c r="V269" s="3"/>
    </row>
    <row r="270" spans="14:22" s="135" customFormat="1">
      <c r="N270" s="3"/>
      <c r="O270" s="3"/>
      <c r="P270" s="3"/>
      <c r="Q270" s="3"/>
      <c r="R270" s="3"/>
      <c r="S270" s="3"/>
      <c r="T270" s="3"/>
      <c r="U270" s="3"/>
      <c r="V270" s="3"/>
    </row>
    <row r="271" spans="14:22" s="135" customFormat="1">
      <c r="N271" s="3"/>
      <c r="O271" s="3"/>
      <c r="P271" s="3"/>
      <c r="Q271" s="3"/>
      <c r="R271" s="3"/>
      <c r="S271" s="3"/>
      <c r="T271" s="3"/>
      <c r="U271" s="3"/>
      <c r="V271" s="3"/>
    </row>
    <row r="272" spans="14:22" s="135" customFormat="1">
      <c r="N272" s="3"/>
      <c r="O272" s="3"/>
      <c r="P272" s="3"/>
      <c r="Q272" s="3"/>
      <c r="R272" s="3"/>
      <c r="S272" s="3"/>
      <c r="T272" s="3"/>
      <c r="U272" s="3"/>
      <c r="V272" s="3"/>
    </row>
    <row r="273" spans="1:50" s="135" customFormat="1">
      <c r="N273" s="3"/>
      <c r="O273" s="3"/>
      <c r="P273" s="3"/>
      <c r="Q273" s="3"/>
      <c r="R273" s="3"/>
      <c r="S273" s="3"/>
      <c r="T273" s="3"/>
      <c r="U273" s="3"/>
      <c r="V273" s="3"/>
    </row>
    <row r="274" spans="1:50" s="135" customFormat="1">
      <c r="N274" s="3"/>
      <c r="O274" s="3"/>
      <c r="P274" s="3"/>
      <c r="Q274" s="3"/>
      <c r="R274" s="3"/>
      <c r="S274" s="3"/>
      <c r="T274" s="3"/>
      <c r="U274" s="3"/>
      <c r="V274" s="3"/>
    </row>
    <row r="275" spans="1:50" s="135" customFormat="1">
      <c r="N275" s="3"/>
      <c r="O275" s="3"/>
      <c r="P275" s="3"/>
      <c r="Q275" s="3"/>
      <c r="R275" s="3"/>
      <c r="S275" s="3"/>
      <c r="T275" s="3"/>
      <c r="U275" s="3"/>
      <c r="V275" s="3"/>
    </row>
    <row r="276" spans="1:50" s="135" customFormat="1">
      <c r="N276" s="3"/>
      <c r="O276" s="3"/>
      <c r="P276" s="3"/>
      <c r="Q276" s="3"/>
      <c r="R276" s="3"/>
      <c r="S276" s="3"/>
      <c r="T276" s="3"/>
      <c r="U276" s="3"/>
      <c r="V276" s="3"/>
    </row>
    <row r="277" spans="1:50" s="135" customFormat="1">
      <c r="N277" s="3"/>
      <c r="O277" s="3"/>
      <c r="P277" s="3"/>
      <c r="Q277" s="3"/>
      <c r="R277" s="3"/>
      <c r="S277" s="3"/>
      <c r="T277" s="3"/>
      <c r="U277" s="3"/>
      <c r="V277" s="3"/>
    </row>
    <row r="278" spans="1:50" s="135" customFormat="1">
      <c r="N278" s="3"/>
      <c r="O278" s="3"/>
      <c r="P278" s="3"/>
      <c r="Q278" s="3"/>
      <c r="R278" s="3"/>
      <c r="S278" s="3"/>
      <c r="T278" s="3"/>
      <c r="U278" s="3"/>
      <c r="V278" s="3"/>
    </row>
    <row r="279" spans="1:50" s="135" customFormat="1">
      <c r="N279" s="3"/>
      <c r="O279" s="3"/>
      <c r="P279" s="3"/>
      <c r="Q279" s="3"/>
      <c r="R279" s="3"/>
      <c r="S279" s="3"/>
      <c r="T279" s="3"/>
      <c r="U279" s="3"/>
      <c r="V279" s="3"/>
    </row>
    <row r="280" spans="1:50" s="135" customFormat="1">
      <c r="N280" s="3"/>
      <c r="O280" s="3"/>
      <c r="P280" s="3"/>
      <c r="Q280" s="3"/>
      <c r="R280" s="3"/>
      <c r="S280" s="3"/>
      <c r="T280" s="3"/>
      <c r="U280" s="3"/>
      <c r="V280" s="3"/>
    </row>
    <row r="281" spans="1:50">
      <c r="A281" s="3"/>
      <c r="B281" s="3"/>
      <c r="C281" s="3"/>
      <c r="D281" s="3"/>
      <c r="E281" s="3"/>
      <c r="F281" s="3"/>
      <c r="G281" s="3"/>
      <c r="H281" s="3"/>
      <c r="I281" s="3"/>
      <c r="J281" s="3"/>
      <c r="K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row>
    <row r="282" spans="1:50">
      <c r="A282" s="3"/>
      <c r="B282" s="3"/>
      <c r="C282" s="3"/>
      <c r="D282" s="3"/>
      <c r="E282" s="3"/>
      <c r="F282" s="3"/>
      <c r="G282" s="3"/>
      <c r="H282" s="3"/>
      <c r="I282" s="3"/>
      <c r="J282" s="3"/>
      <c r="K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row>
    <row r="283" spans="1:50">
      <c r="A283" s="3"/>
      <c r="B283" s="3"/>
      <c r="C283" s="3"/>
      <c r="D283" s="3"/>
      <c r="E283" s="3"/>
      <c r="F283" s="3"/>
      <c r="G283" s="3"/>
      <c r="H283" s="3"/>
      <c r="I283" s="3"/>
      <c r="J283" s="3"/>
      <c r="K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row>
    <row r="284" spans="1:50">
      <c r="A284" s="3"/>
      <c r="B284" s="3"/>
      <c r="C284" s="3"/>
      <c r="D284" s="3"/>
      <c r="E284" s="3"/>
      <c r="F284" s="3"/>
      <c r="G284" s="3"/>
      <c r="H284" s="3"/>
      <c r="I284" s="3"/>
      <c r="J284" s="3"/>
      <c r="K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row>
    <row r="285" spans="1:50">
      <c r="A285" s="3"/>
      <c r="B285" s="3"/>
      <c r="C285" s="3"/>
      <c r="D285" s="3"/>
      <c r="E285" s="3"/>
      <c r="F285" s="3"/>
      <c r="G285" s="3"/>
      <c r="H285" s="3"/>
      <c r="I285" s="3"/>
      <c r="J285" s="3"/>
      <c r="K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row>
    <row r="286" spans="1:50">
      <c r="A286" s="3"/>
      <c r="B286" s="3"/>
      <c r="C286" s="3"/>
      <c r="D286" s="3"/>
      <c r="E286" s="3"/>
      <c r="F286" s="3"/>
      <c r="G286" s="3"/>
      <c r="H286" s="3"/>
      <c r="I286" s="3"/>
      <c r="J286" s="3"/>
      <c r="K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row>
    <row r="287" spans="1:50">
      <c r="A287" s="3"/>
      <c r="B287" s="3"/>
      <c r="C287" s="3"/>
      <c r="D287" s="3"/>
      <c r="E287" s="3"/>
      <c r="F287" s="3"/>
      <c r="G287" s="3"/>
      <c r="H287" s="3"/>
      <c r="I287" s="3"/>
      <c r="J287" s="3"/>
      <c r="K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row>
    <row r="288" spans="1:50">
      <c r="A288" s="3"/>
      <c r="B288" s="3"/>
      <c r="C288" s="3"/>
      <c r="D288" s="3"/>
      <c r="E288" s="3"/>
      <c r="F288" s="3"/>
      <c r="G288" s="3"/>
      <c r="H288" s="3"/>
      <c r="I288" s="3"/>
      <c r="J288" s="3"/>
      <c r="K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row>
    <row r="289" spans="1:50">
      <c r="A289" s="3"/>
      <c r="B289" s="3"/>
      <c r="C289" s="3"/>
      <c r="D289" s="3"/>
      <c r="E289" s="3"/>
      <c r="F289" s="3"/>
      <c r="G289" s="3"/>
      <c r="H289" s="3"/>
      <c r="I289" s="3"/>
      <c r="J289" s="3"/>
      <c r="K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row>
    <row r="290" spans="1:50">
      <c r="A290" s="3"/>
      <c r="B290" s="3"/>
      <c r="C290" s="3"/>
      <c r="D290" s="3"/>
      <c r="E290" s="3"/>
      <c r="F290" s="3"/>
      <c r="G290" s="3"/>
      <c r="H290" s="3"/>
      <c r="I290" s="3"/>
      <c r="J290" s="3"/>
      <c r="K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row>
    <row r="291" spans="1:50">
      <c r="A291" s="3"/>
      <c r="B291" s="3"/>
      <c r="C291" s="3"/>
      <c r="D291" s="3"/>
      <c r="E291" s="3"/>
      <c r="F291" s="3"/>
      <c r="G291" s="3"/>
      <c r="H291" s="3"/>
      <c r="I291" s="3"/>
      <c r="J291" s="3"/>
      <c r="K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row>
    <row r="292" spans="1:50">
      <c r="A292" s="3"/>
      <c r="B292" s="3"/>
      <c r="C292" s="3"/>
      <c r="D292" s="3"/>
      <c r="E292" s="3"/>
      <c r="F292" s="3"/>
      <c r="G292" s="3"/>
      <c r="H292" s="3"/>
      <c r="I292" s="3"/>
      <c r="J292" s="3"/>
      <c r="K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row>
    <row r="293" spans="1:50">
      <c r="A293" s="3"/>
      <c r="B293" s="3"/>
      <c r="C293" s="3"/>
      <c r="D293" s="3"/>
      <c r="E293" s="3"/>
      <c r="F293" s="3"/>
      <c r="G293" s="3"/>
      <c r="H293" s="3"/>
      <c r="I293" s="3"/>
      <c r="J293" s="3"/>
      <c r="K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row>
    <row r="294" spans="1:50">
      <c r="A294" s="3"/>
      <c r="B294" s="3"/>
      <c r="C294" s="3"/>
      <c r="D294" s="3"/>
      <c r="E294" s="3"/>
      <c r="F294" s="3"/>
      <c r="G294" s="3"/>
      <c r="H294" s="3"/>
      <c r="I294" s="3"/>
      <c r="J294" s="3"/>
      <c r="K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row>
    <row r="295" spans="1:50">
      <c r="A295" s="3"/>
      <c r="B295" s="3"/>
      <c r="C295" s="3"/>
      <c r="D295" s="3"/>
      <c r="E295" s="3"/>
      <c r="F295" s="3"/>
      <c r="G295" s="3"/>
      <c r="H295" s="3"/>
      <c r="I295" s="3"/>
      <c r="J295" s="3"/>
      <c r="K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row>
    <row r="296" spans="1:50">
      <c r="A296" s="3"/>
      <c r="B296" s="3"/>
      <c r="C296" s="3"/>
      <c r="D296" s="3"/>
      <c r="E296" s="3"/>
      <c r="F296" s="3"/>
      <c r="G296" s="3"/>
      <c r="H296" s="3"/>
      <c r="I296" s="3"/>
      <c r="J296" s="3"/>
      <c r="K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row>
    <row r="297" spans="1:50">
      <c r="A297" s="3"/>
      <c r="B297" s="3"/>
      <c r="C297" s="3"/>
      <c r="D297" s="3"/>
      <c r="E297" s="3"/>
      <c r="F297" s="3"/>
      <c r="G297" s="3"/>
      <c r="H297" s="3"/>
      <c r="I297" s="3"/>
      <c r="J297" s="3"/>
      <c r="K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row>
    <row r="298" spans="1:50">
      <c r="A298" s="3"/>
      <c r="B298" s="3"/>
      <c r="C298" s="3"/>
      <c r="D298" s="3"/>
      <c r="E298" s="3"/>
      <c r="F298" s="3"/>
      <c r="G298" s="3"/>
      <c r="H298" s="3"/>
      <c r="I298" s="3"/>
      <c r="J298" s="3"/>
      <c r="K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row>
    <row r="299" spans="1:50">
      <c r="A299" s="3"/>
      <c r="B299" s="3"/>
      <c r="C299" s="3"/>
      <c r="D299" s="3"/>
      <c r="E299" s="3"/>
      <c r="F299" s="3"/>
      <c r="G299" s="3"/>
      <c r="H299" s="3"/>
      <c r="I299" s="3"/>
      <c r="J299" s="3"/>
      <c r="K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row>
    <row r="300" spans="1:50">
      <c r="A300" s="3"/>
      <c r="B300" s="3"/>
      <c r="C300" s="3"/>
      <c r="D300" s="3"/>
      <c r="E300" s="3"/>
      <c r="F300" s="3"/>
      <c r="G300" s="3"/>
      <c r="H300" s="3"/>
      <c r="I300" s="3"/>
      <c r="J300" s="3"/>
      <c r="K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row>
    <row r="301" spans="1:50">
      <c r="A301" s="3"/>
      <c r="B301" s="3"/>
      <c r="C301" s="3"/>
      <c r="D301" s="3"/>
      <c r="E301" s="3"/>
      <c r="F301" s="3"/>
      <c r="G301" s="3"/>
      <c r="H301" s="3"/>
      <c r="I301" s="3"/>
      <c r="J301" s="3"/>
      <c r="K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row>
    <row r="302" spans="1:50">
      <c r="A302" s="3"/>
      <c r="B302" s="3"/>
      <c r="C302" s="3"/>
      <c r="D302" s="3"/>
      <c r="E302" s="3"/>
      <c r="F302" s="3"/>
      <c r="G302" s="3"/>
      <c r="H302" s="3"/>
      <c r="I302" s="3"/>
      <c r="J302" s="3"/>
      <c r="K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row>
    <row r="303" spans="1:50">
      <c r="A303" s="3"/>
      <c r="B303" s="3"/>
      <c r="C303" s="3"/>
      <c r="D303" s="3"/>
      <c r="E303" s="3"/>
      <c r="F303" s="3"/>
      <c r="G303" s="3"/>
      <c r="H303" s="3"/>
      <c r="I303" s="3"/>
      <c r="J303" s="3"/>
      <c r="K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row>
    <row r="304" spans="1:50">
      <c r="A304" s="3"/>
      <c r="B304" s="3"/>
      <c r="C304" s="3"/>
      <c r="D304" s="3"/>
      <c r="E304" s="3"/>
      <c r="F304" s="3"/>
      <c r="G304" s="3"/>
      <c r="H304" s="3"/>
      <c r="I304" s="3"/>
      <c r="J304" s="3"/>
      <c r="K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row>
    <row r="305" spans="1:50">
      <c r="A305" s="3"/>
      <c r="B305" s="3"/>
      <c r="C305" s="3"/>
      <c r="D305" s="3"/>
      <c r="E305" s="3"/>
      <c r="F305" s="3"/>
      <c r="G305" s="3"/>
      <c r="H305" s="3"/>
      <c r="I305" s="3"/>
      <c r="J305" s="3"/>
      <c r="K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row>
    <row r="306" spans="1:50">
      <c r="A306" s="3"/>
      <c r="B306" s="3"/>
      <c r="C306" s="3"/>
      <c r="D306" s="3"/>
      <c r="E306" s="3"/>
      <c r="F306" s="3"/>
      <c r="G306" s="3"/>
      <c r="H306" s="3"/>
      <c r="I306" s="3"/>
      <c r="J306" s="3"/>
      <c r="K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row>
    <row r="307" spans="1:50">
      <c r="A307" s="3"/>
      <c r="B307" s="3"/>
      <c r="C307" s="3"/>
      <c r="D307" s="3"/>
      <c r="E307" s="3"/>
      <c r="F307" s="3"/>
      <c r="G307" s="3"/>
      <c r="H307" s="3"/>
      <c r="I307" s="3"/>
      <c r="J307" s="3"/>
      <c r="K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row>
    <row r="308" spans="1:50">
      <c r="A308" s="3"/>
      <c r="B308" s="3"/>
      <c r="C308" s="3"/>
      <c r="D308" s="3"/>
      <c r="E308" s="3"/>
      <c r="F308" s="3"/>
      <c r="G308" s="3"/>
      <c r="H308" s="3"/>
      <c r="I308" s="3"/>
      <c r="J308" s="3"/>
      <c r="K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row>
    <row r="309" spans="1:50">
      <c r="A309" s="3"/>
      <c r="B309" s="3"/>
      <c r="C309" s="3"/>
      <c r="D309" s="3"/>
      <c r="E309" s="3"/>
      <c r="F309" s="3"/>
      <c r="G309" s="3"/>
      <c r="H309" s="3"/>
      <c r="I309" s="3"/>
      <c r="J309" s="3"/>
      <c r="K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row>
    <row r="310" spans="1:50">
      <c r="A310" s="3"/>
      <c r="B310" s="3"/>
      <c r="C310" s="3"/>
      <c r="D310" s="3"/>
      <c r="E310" s="3"/>
      <c r="F310" s="3"/>
      <c r="G310" s="3"/>
      <c r="H310" s="3"/>
      <c r="I310" s="3"/>
      <c r="J310" s="3"/>
      <c r="K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row>
    <row r="311" spans="1:50">
      <c r="A311" s="3"/>
      <c r="B311" s="3"/>
      <c r="C311" s="3"/>
      <c r="D311" s="3"/>
      <c r="E311" s="3"/>
      <c r="F311" s="3"/>
      <c r="G311" s="3"/>
      <c r="H311" s="3"/>
      <c r="I311" s="3"/>
      <c r="J311" s="3"/>
      <c r="K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row>
    <row r="312" spans="1:50">
      <c r="A312" s="3"/>
      <c r="B312" s="3"/>
      <c r="C312" s="3"/>
      <c r="D312" s="3"/>
      <c r="E312" s="3"/>
      <c r="F312" s="3"/>
      <c r="G312" s="3"/>
      <c r="H312" s="3"/>
      <c r="I312" s="3"/>
      <c r="J312" s="3"/>
      <c r="K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row>
    <row r="313" spans="1:50">
      <c r="A313" s="3"/>
      <c r="B313" s="3"/>
      <c r="C313" s="3"/>
      <c r="D313" s="3"/>
      <c r="E313" s="3"/>
      <c r="F313" s="3"/>
      <c r="G313" s="3"/>
      <c r="H313" s="3"/>
      <c r="I313" s="3"/>
      <c r="J313" s="3"/>
      <c r="K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row>
    <row r="314" spans="1:50">
      <c r="A314" s="3"/>
      <c r="B314" s="3"/>
      <c r="C314" s="3"/>
      <c r="D314" s="3"/>
      <c r="E314" s="3"/>
      <c r="F314" s="3"/>
      <c r="G314" s="3"/>
      <c r="H314" s="3"/>
      <c r="I314" s="3"/>
      <c r="J314" s="3"/>
      <c r="K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row>
    <row r="315" spans="1:50">
      <c r="A315" s="3"/>
      <c r="B315" s="3"/>
      <c r="C315" s="3"/>
      <c r="D315" s="3"/>
      <c r="E315" s="3"/>
      <c r="F315" s="3"/>
      <c r="G315" s="3"/>
      <c r="H315" s="3"/>
      <c r="I315" s="3"/>
      <c r="J315" s="3"/>
      <c r="K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row>
    <row r="316" spans="1:50">
      <c r="A316" s="3"/>
      <c r="B316" s="3"/>
      <c r="C316" s="3"/>
      <c r="D316" s="3"/>
      <c r="E316" s="3"/>
      <c r="F316" s="3"/>
      <c r="G316" s="3"/>
      <c r="H316" s="3"/>
      <c r="I316" s="3"/>
      <c r="J316" s="3"/>
      <c r="K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row>
    <row r="317" spans="1:50">
      <c r="A317" s="3"/>
      <c r="B317" s="3"/>
      <c r="C317" s="3"/>
      <c r="D317" s="3"/>
      <c r="E317" s="3"/>
      <c r="F317" s="3"/>
      <c r="G317" s="3"/>
      <c r="H317" s="3"/>
      <c r="I317" s="3"/>
      <c r="J317" s="3"/>
      <c r="K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row>
    <row r="318" spans="1:50">
      <c r="A318" s="3"/>
      <c r="B318" s="3"/>
      <c r="C318" s="3"/>
      <c r="D318" s="3"/>
      <c r="E318" s="3"/>
      <c r="F318" s="3"/>
      <c r="G318" s="3"/>
      <c r="H318" s="3"/>
      <c r="I318" s="3"/>
      <c r="J318" s="3"/>
      <c r="K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row>
    <row r="319" spans="1:50">
      <c r="A319" s="3"/>
      <c r="B319" s="3"/>
      <c r="C319" s="3"/>
      <c r="D319" s="3"/>
      <c r="E319" s="3"/>
      <c r="F319" s="3"/>
      <c r="G319" s="3"/>
      <c r="H319" s="3"/>
      <c r="I319" s="3"/>
      <c r="J319" s="3"/>
      <c r="K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row>
    <row r="320" spans="1:50">
      <c r="A320" s="3"/>
      <c r="B320" s="3"/>
      <c r="C320" s="3"/>
      <c r="D320" s="3"/>
      <c r="E320" s="3"/>
      <c r="F320" s="3"/>
      <c r="G320" s="3"/>
      <c r="H320" s="3"/>
      <c r="I320" s="3"/>
      <c r="J320" s="3"/>
      <c r="K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row>
    <row r="321" spans="1:50">
      <c r="A321" s="3"/>
      <c r="B321" s="3"/>
      <c r="C321" s="3"/>
      <c r="D321" s="3"/>
      <c r="E321" s="3"/>
      <c r="F321" s="3"/>
      <c r="G321" s="3"/>
      <c r="H321" s="3"/>
      <c r="I321" s="3"/>
      <c r="J321" s="3"/>
      <c r="K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row>
    <row r="322" spans="1:50">
      <c r="A322" s="3"/>
      <c r="B322" s="3"/>
      <c r="C322" s="3"/>
      <c r="D322" s="3"/>
      <c r="E322" s="3"/>
      <c r="F322" s="3"/>
      <c r="G322" s="3"/>
      <c r="H322" s="3"/>
      <c r="I322" s="3"/>
      <c r="J322" s="3"/>
      <c r="K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row>
    <row r="323" spans="1:50">
      <c r="A323" s="3"/>
      <c r="B323" s="3"/>
      <c r="C323" s="3"/>
      <c r="D323" s="3"/>
      <c r="E323" s="3"/>
      <c r="F323" s="3"/>
      <c r="G323" s="3"/>
      <c r="H323" s="3"/>
      <c r="I323" s="3"/>
      <c r="J323" s="3"/>
      <c r="K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row>
    <row r="324" spans="1:50">
      <c r="A324" s="3"/>
      <c r="B324" s="3"/>
      <c r="C324" s="3"/>
      <c r="D324" s="3"/>
      <c r="E324" s="3"/>
      <c r="F324" s="3"/>
      <c r="G324" s="3"/>
      <c r="H324" s="3"/>
      <c r="I324" s="3"/>
      <c r="J324" s="3"/>
      <c r="K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row>
    <row r="325" spans="1:50">
      <c r="A325" s="3"/>
      <c r="B325" s="3"/>
      <c r="C325" s="3"/>
      <c r="D325" s="3"/>
      <c r="E325" s="3"/>
      <c r="F325" s="3"/>
      <c r="G325" s="3"/>
      <c r="H325" s="3"/>
      <c r="I325" s="3"/>
      <c r="J325" s="3"/>
      <c r="K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row>
    <row r="326" spans="1:50">
      <c r="A326" s="3"/>
      <c r="B326" s="3"/>
      <c r="C326" s="3"/>
      <c r="D326" s="3"/>
      <c r="E326" s="3"/>
      <c r="F326" s="3"/>
      <c r="G326" s="3"/>
      <c r="H326" s="3"/>
      <c r="I326" s="3"/>
      <c r="J326" s="3"/>
      <c r="K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row>
    <row r="327" spans="1:50">
      <c r="A327" s="3"/>
      <c r="B327" s="3"/>
      <c r="C327" s="3"/>
      <c r="D327" s="3"/>
      <c r="E327" s="3"/>
      <c r="F327" s="3"/>
      <c r="G327" s="3"/>
      <c r="H327" s="3"/>
      <c r="I327" s="3"/>
      <c r="J327" s="3"/>
      <c r="K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row>
    <row r="328" spans="1:50">
      <c r="A328" s="3"/>
      <c r="B328" s="3"/>
      <c r="C328" s="3"/>
      <c r="D328" s="3"/>
      <c r="E328" s="3"/>
      <c r="F328" s="3"/>
      <c r="G328" s="3"/>
      <c r="H328" s="3"/>
      <c r="I328" s="3"/>
      <c r="J328" s="3"/>
      <c r="K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row>
    <row r="329" spans="1:50">
      <c r="A329" s="3"/>
      <c r="B329" s="3"/>
      <c r="C329" s="3"/>
      <c r="D329" s="3"/>
      <c r="E329" s="3"/>
      <c r="F329" s="3"/>
      <c r="G329" s="3"/>
      <c r="H329" s="3"/>
      <c r="I329" s="3"/>
      <c r="J329" s="3"/>
      <c r="K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row>
    <row r="330" spans="1:50">
      <c r="A330" s="3"/>
      <c r="B330" s="3"/>
      <c r="C330" s="3"/>
      <c r="D330" s="3"/>
      <c r="E330" s="3"/>
      <c r="F330" s="3"/>
      <c r="G330" s="3"/>
      <c r="H330" s="3"/>
      <c r="I330" s="3"/>
      <c r="J330" s="3"/>
      <c r="K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row>
    <row r="331" spans="1:50">
      <c r="A331" s="3"/>
      <c r="B331" s="3"/>
      <c r="C331" s="3"/>
      <c r="D331" s="3"/>
      <c r="E331" s="3"/>
      <c r="F331" s="3"/>
      <c r="G331" s="3"/>
      <c r="H331" s="3"/>
      <c r="I331" s="3"/>
      <c r="J331" s="3"/>
      <c r="K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row>
    <row r="332" spans="1:50">
      <c r="A332" s="3"/>
      <c r="B332" s="3"/>
      <c r="C332" s="3"/>
      <c r="D332" s="3"/>
      <c r="E332" s="3"/>
      <c r="F332" s="3"/>
      <c r="G332" s="3"/>
      <c r="H332" s="3"/>
      <c r="I332" s="3"/>
      <c r="J332" s="3"/>
      <c r="K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row>
    <row r="333" spans="1:50">
      <c r="A333" s="3"/>
      <c r="B333" s="3"/>
      <c r="C333" s="3"/>
      <c r="D333" s="3"/>
      <c r="E333" s="3"/>
      <c r="F333" s="3"/>
      <c r="G333" s="3"/>
      <c r="H333" s="3"/>
      <c r="I333" s="3"/>
      <c r="J333" s="3"/>
      <c r="K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row>
    <row r="334" spans="1:50">
      <c r="A334" s="3"/>
      <c r="B334" s="3"/>
      <c r="C334" s="3"/>
      <c r="D334" s="3"/>
      <c r="E334" s="3"/>
      <c r="F334" s="3"/>
      <c r="G334" s="3"/>
      <c r="H334" s="3"/>
      <c r="I334" s="3"/>
      <c r="J334" s="3"/>
      <c r="K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row>
    <row r="335" spans="1:50">
      <c r="A335" s="3"/>
      <c r="B335" s="3"/>
      <c r="C335" s="3"/>
      <c r="D335" s="3"/>
      <c r="E335" s="3"/>
      <c r="F335" s="3"/>
      <c r="G335" s="3"/>
      <c r="H335" s="3"/>
      <c r="I335" s="3"/>
      <c r="J335" s="3"/>
      <c r="K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row>
    <row r="336" spans="1:50">
      <c r="A336" s="3"/>
      <c r="B336" s="3"/>
      <c r="C336" s="3"/>
      <c r="D336" s="3"/>
      <c r="E336" s="3"/>
      <c r="F336" s="3"/>
      <c r="G336" s="3"/>
      <c r="H336" s="3"/>
      <c r="I336" s="3"/>
      <c r="J336" s="3"/>
      <c r="K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row>
    <row r="337" spans="1:50">
      <c r="A337" s="3"/>
      <c r="B337" s="3"/>
      <c r="C337" s="3"/>
      <c r="D337" s="3"/>
      <c r="E337" s="3"/>
      <c r="F337" s="3"/>
      <c r="G337" s="3"/>
      <c r="H337" s="3"/>
      <c r="I337" s="3"/>
      <c r="J337" s="3"/>
      <c r="K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row>
    <row r="338" spans="1:50">
      <c r="A338" s="3"/>
      <c r="B338" s="3"/>
      <c r="C338" s="3"/>
      <c r="D338" s="3"/>
      <c r="E338" s="3"/>
      <c r="F338" s="3"/>
      <c r="G338" s="3"/>
      <c r="H338" s="3"/>
      <c r="I338" s="3"/>
      <c r="J338" s="3"/>
      <c r="K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row>
    <row r="339" spans="1:50">
      <c r="A339" s="3"/>
      <c r="B339" s="3"/>
      <c r="C339" s="3"/>
      <c r="D339" s="3"/>
      <c r="E339" s="3"/>
      <c r="F339" s="3"/>
      <c r="G339" s="3"/>
      <c r="H339" s="3"/>
      <c r="I339" s="3"/>
      <c r="J339" s="3"/>
      <c r="K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row>
    <row r="340" spans="1:50">
      <c r="A340" s="3"/>
      <c r="B340" s="3"/>
      <c r="C340" s="3"/>
      <c r="D340" s="3"/>
      <c r="E340" s="3"/>
      <c r="F340" s="3"/>
      <c r="G340" s="3"/>
      <c r="H340" s="3"/>
      <c r="I340" s="3"/>
      <c r="J340" s="3"/>
      <c r="K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row>
    <row r="341" spans="1:50">
      <c r="A341" s="3"/>
      <c r="B341" s="3"/>
      <c r="C341" s="3"/>
      <c r="D341" s="3"/>
      <c r="E341" s="3"/>
      <c r="F341" s="3"/>
      <c r="G341" s="3"/>
      <c r="H341" s="3"/>
      <c r="I341" s="3"/>
      <c r="J341" s="3"/>
      <c r="K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row>
    <row r="342" spans="1:50">
      <c r="A342" s="3"/>
      <c r="B342" s="3"/>
      <c r="C342" s="3"/>
      <c r="D342" s="3"/>
      <c r="E342" s="3"/>
      <c r="F342" s="3"/>
      <c r="G342" s="3"/>
      <c r="H342" s="3"/>
      <c r="I342" s="3"/>
      <c r="J342" s="3"/>
      <c r="K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row>
    <row r="343" spans="1:50">
      <c r="A343" s="3"/>
      <c r="B343" s="3"/>
      <c r="C343" s="3"/>
      <c r="D343" s="3"/>
      <c r="E343" s="3"/>
      <c r="F343" s="3"/>
      <c r="G343" s="3"/>
      <c r="H343" s="3"/>
      <c r="I343" s="3"/>
      <c r="J343" s="3"/>
      <c r="K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row>
    <row r="344" spans="1:50">
      <c r="A344" s="3"/>
      <c r="B344" s="3"/>
      <c r="C344" s="3"/>
      <c r="D344" s="3"/>
      <c r="E344" s="3"/>
      <c r="F344" s="3"/>
      <c r="G344" s="3"/>
      <c r="H344" s="3"/>
      <c r="I344" s="3"/>
      <c r="J344" s="3"/>
      <c r="K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row>
    <row r="345" spans="1:50">
      <c r="A345" s="3"/>
      <c r="B345" s="3"/>
      <c r="C345" s="3"/>
      <c r="D345" s="3"/>
      <c r="E345" s="3"/>
      <c r="F345" s="3"/>
      <c r="G345" s="3"/>
      <c r="H345" s="3"/>
      <c r="I345" s="3"/>
      <c r="J345" s="3"/>
      <c r="K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row>
    <row r="346" spans="1:50">
      <c r="A346" s="3"/>
      <c r="B346" s="3"/>
      <c r="C346" s="3"/>
      <c r="D346" s="3"/>
      <c r="E346" s="3"/>
      <c r="F346" s="3"/>
      <c r="G346" s="3"/>
      <c r="H346" s="3"/>
      <c r="I346" s="3"/>
      <c r="J346" s="3"/>
      <c r="K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row>
    <row r="347" spans="1:50">
      <c r="A347" s="3"/>
      <c r="B347" s="3"/>
      <c r="C347" s="3"/>
      <c r="D347" s="3"/>
      <c r="E347" s="3"/>
      <c r="F347" s="3"/>
      <c r="G347" s="3"/>
      <c r="H347" s="3"/>
      <c r="I347" s="3"/>
      <c r="J347" s="3"/>
      <c r="K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row>
    <row r="348" spans="1:50">
      <c r="A348" s="3"/>
      <c r="B348" s="3"/>
      <c r="C348" s="3"/>
      <c r="D348" s="3"/>
      <c r="E348" s="3"/>
      <c r="F348" s="3"/>
      <c r="G348" s="3"/>
      <c r="H348" s="3"/>
      <c r="I348" s="3"/>
      <c r="J348" s="3"/>
      <c r="K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row>
    <row r="349" spans="1:50">
      <c r="A349" s="3"/>
      <c r="B349" s="3"/>
      <c r="C349" s="3"/>
      <c r="D349" s="3"/>
      <c r="E349" s="3"/>
      <c r="F349" s="3"/>
      <c r="G349" s="3"/>
      <c r="H349" s="3"/>
      <c r="I349" s="3"/>
      <c r="J349" s="3"/>
      <c r="K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row>
    <row r="350" spans="1:50">
      <c r="A350" s="3"/>
      <c r="B350" s="3"/>
      <c r="C350" s="3"/>
      <c r="D350" s="3"/>
      <c r="E350" s="3"/>
      <c r="F350" s="3"/>
      <c r="G350" s="3"/>
      <c r="H350" s="3"/>
      <c r="I350" s="3"/>
      <c r="J350" s="3"/>
      <c r="K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row>
    <row r="351" spans="1:50">
      <c r="A351" s="3"/>
      <c r="B351" s="3"/>
      <c r="C351" s="3"/>
      <c r="D351" s="3"/>
      <c r="E351" s="3"/>
      <c r="F351" s="3"/>
      <c r="G351" s="3"/>
      <c r="H351" s="3"/>
      <c r="I351" s="3"/>
      <c r="J351" s="3"/>
      <c r="K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row>
    <row r="352" spans="1:50">
      <c r="A352" s="3"/>
      <c r="B352" s="3"/>
      <c r="C352" s="3"/>
      <c r="D352" s="3"/>
      <c r="E352" s="3"/>
      <c r="F352" s="3"/>
      <c r="G352" s="3"/>
      <c r="H352" s="3"/>
      <c r="I352" s="3"/>
      <c r="J352" s="3"/>
      <c r="K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row>
    <row r="353" spans="1:50">
      <c r="A353" s="3"/>
      <c r="B353" s="3"/>
      <c r="C353" s="3"/>
      <c r="D353" s="3"/>
      <c r="E353" s="3"/>
      <c r="F353" s="3"/>
      <c r="G353" s="3"/>
      <c r="H353" s="3"/>
      <c r="I353" s="3"/>
      <c r="J353" s="3"/>
      <c r="K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row>
    <row r="354" spans="1:50">
      <c r="A354" s="3"/>
      <c r="B354" s="3"/>
      <c r="C354" s="3"/>
      <c r="D354" s="3"/>
      <c r="E354" s="3"/>
      <c r="F354" s="3"/>
      <c r="G354" s="3"/>
      <c r="H354" s="3"/>
      <c r="I354" s="3"/>
      <c r="J354" s="3"/>
      <c r="K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row>
    <row r="355" spans="1:50">
      <c r="A355" s="3"/>
      <c r="B355" s="3"/>
      <c r="C355" s="3"/>
      <c r="D355" s="3"/>
      <c r="E355" s="3"/>
      <c r="F355" s="3"/>
      <c r="G355" s="3"/>
      <c r="H355" s="3"/>
      <c r="I355" s="3"/>
      <c r="J355" s="3"/>
      <c r="K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row>
    <row r="356" spans="1:50">
      <c r="A356" s="3"/>
      <c r="B356" s="3"/>
      <c r="C356" s="3"/>
      <c r="D356" s="3"/>
      <c r="E356" s="3"/>
      <c r="F356" s="3"/>
      <c r="G356" s="3"/>
      <c r="H356" s="3"/>
      <c r="I356" s="3"/>
      <c r="J356" s="3"/>
      <c r="K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row>
    <row r="357" spans="1:50">
      <c r="A357" s="3"/>
      <c r="B357" s="3"/>
      <c r="C357" s="3"/>
      <c r="D357" s="3"/>
      <c r="E357" s="3"/>
      <c r="F357" s="3"/>
      <c r="G357" s="3"/>
      <c r="H357" s="3"/>
      <c r="I357" s="3"/>
      <c r="J357" s="3"/>
      <c r="K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row>
    <row r="358" spans="1:50">
      <c r="A358" s="3"/>
      <c r="B358" s="3"/>
      <c r="C358" s="3"/>
      <c r="D358" s="3"/>
      <c r="E358" s="3"/>
      <c r="F358" s="3"/>
      <c r="G358" s="3"/>
      <c r="H358" s="3"/>
      <c r="I358" s="3"/>
      <c r="J358" s="3"/>
      <c r="K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row>
    <row r="359" spans="1:50">
      <c r="A359" s="3"/>
      <c r="B359" s="3"/>
      <c r="C359" s="3"/>
      <c r="D359" s="3"/>
      <c r="E359" s="3"/>
      <c r="F359" s="3"/>
      <c r="G359" s="3"/>
      <c r="H359" s="3"/>
      <c r="I359" s="3"/>
      <c r="J359" s="3"/>
      <c r="K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row>
    <row r="360" spans="1:50">
      <c r="A360" s="3"/>
      <c r="B360" s="3"/>
      <c r="C360" s="3"/>
      <c r="D360" s="3"/>
      <c r="E360" s="3"/>
      <c r="F360" s="3"/>
      <c r="G360" s="3"/>
      <c r="H360" s="3"/>
      <c r="I360" s="3"/>
      <c r="J360" s="3"/>
      <c r="K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row>
    <row r="361" spans="1:50">
      <c r="A361" s="3"/>
      <c r="B361" s="3"/>
      <c r="C361" s="3"/>
      <c r="D361" s="3"/>
      <c r="E361" s="3"/>
      <c r="F361" s="3"/>
      <c r="G361" s="3"/>
      <c r="H361" s="3"/>
      <c r="I361" s="3"/>
      <c r="J361" s="3"/>
      <c r="K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row>
    <row r="362" spans="1:50">
      <c r="A362" s="3"/>
      <c r="B362" s="3"/>
      <c r="C362" s="3"/>
      <c r="D362" s="3"/>
      <c r="E362" s="3"/>
      <c r="F362" s="3"/>
      <c r="G362" s="3"/>
      <c r="H362" s="3"/>
      <c r="I362" s="3"/>
      <c r="J362" s="3"/>
      <c r="K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row>
    <row r="363" spans="1:50">
      <c r="A363" s="3"/>
      <c r="B363" s="3"/>
      <c r="C363" s="3"/>
      <c r="D363" s="3"/>
      <c r="E363" s="3"/>
      <c r="F363" s="3"/>
      <c r="G363" s="3"/>
      <c r="H363" s="3"/>
      <c r="I363" s="3"/>
      <c r="J363" s="3"/>
      <c r="K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row>
    <row r="364" spans="1:50">
      <c r="A364" s="3"/>
      <c r="B364" s="3"/>
      <c r="C364" s="3"/>
      <c r="D364" s="3"/>
      <c r="E364" s="3"/>
      <c r="F364" s="3"/>
      <c r="G364" s="3"/>
      <c r="H364" s="3"/>
      <c r="I364" s="3"/>
      <c r="J364" s="3"/>
      <c r="K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row>
    <row r="365" spans="1:50">
      <c r="A365" s="3"/>
      <c r="B365" s="3"/>
      <c r="C365" s="3"/>
      <c r="D365" s="3"/>
      <c r="E365" s="3"/>
      <c r="F365" s="3"/>
      <c r="G365" s="3"/>
      <c r="H365" s="3"/>
      <c r="I365" s="3"/>
      <c r="J365" s="3"/>
      <c r="K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row>
    <row r="366" spans="1:50">
      <c r="A366" s="3"/>
      <c r="B366" s="3"/>
      <c r="C366" s="3"/>
      <c r="D366" s="3"/>
      <c r="E366" s="3"/>
      <c r="F366" s="3"/>
      <c r="G366" s="3"/>
      <c r="H366" s="3"/>
      <c r="I366" s="3"/>
      <c r="J366" s="3"/>
      <c r="K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row>
    <row r="367" spans="1:50">
      <c r="A367" s="3"/>
      <c r="B367" s="3"/>
      <c r="C367" s="3"/>
      <c r="D367" s="3"/>
      <c r="E367" s="3"/>
      <c r="F367" s="3"/>
      <c r="G367" s="3"/>
      <c r="H367" s="3"/>
      <c r="I367" s="3"/>
      <c r="J367" s="3"/>
      <c r="K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row>
    <row r="368" spans="1:50">
      <c r="A368" s="3"/>
      <c r="B368" s="3"/>
      <c r="C368" s="3"/>
      <c r="D368" s="3"/>
      <c r="E368" s="3"/>
      <c r="F368" s="3"/>
      <c r="G368" s="3"/>
      <c r="H368" s="3"/>
      <c r="I368" s="3"/>
      <c r="J368" s="3"/>
      <c r="K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row>
    <row r="369" spans="1:50">
      <c r="A369" s="3"/>
      <c r="B369" s="3"/>
      <c r="C369" s="3"/>
      <c r="D369" s="3"/>
      <c r="E369" s="3"/>
      <c r="F369" s="3"/>
      <c r="G369" s="3"/>
      <c r="H369" s="3"/>
      <c r="I369" s="3"/>
      <c r="J369" s="3"/>
      <c r="K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row>
    <row r="370" spans="1:50">
      <c r="A370" s="3"/>
      <c r="B370" s="3"/>
      <c r="C370" s="3"/>
      <c r="D370" s="3"/>
      <c r="E370" s="3"/>
      <c r="F370" s="3"/>
      <c r="G370" s="3"/>
      <c r="H370" s="3"/>
      <c r="I370" s="3"/>
      <c r="J370" s="3"/>
      <c r="K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row>
    <row r="371" spans="1:50">
      <c r="A371" s="3"/>
      <c r="B371" s="3"/>
      <c r="C371" s="3"/>
      <c r="D371" s="3"/>
      <c r="E371" s="3"/>
      <c r="F371" s="3"/>
      <c r="G371" s="3"/>
      <c r="H371" s="3"/>
      <c r="I371" s="3"/>
      <c r="J371" s="3"/>
      <c r="K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row>
    <row r="372" spans="1:50">
      <c r="A372" s="3"/>
      <c r="B372" s="3"/>
      <c r="C372" s="3"/>
      <c r="D372" s="3"/>
      <c r="E372" s="3"/>
      <c r="F372" s="3"/>
      <c r="G372" s="3"/>
      <c r="H372" s="3"/>
      <c r="I372" s="3"/>
      <c r="J372" s="3"/>
      <c r="K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row>
    <row r="373" spans="1:50">
      <c r="A373" s="3"/>
      <c r="B373" s="3"/>
      <c r="C373" s="3"/>
      <c r="D373" s="3"/>
      <c r="E373" s="3"/>
      <c r="F373" s="3"/>
      <c r="G373" s="3"/>
      <c r="H373" s="3"/>
      <c r="I373" s="3"/>
      <c r="J373" s="3"/>
      <c r="K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row>
    <row r="374" spans="1:50">
      <c r="A374" s="3"/>
      <c r="B374" s="3"/>
      <c r="C374" s="3"/>
      <c r="D374" s="3"/>
      <c r="E374" s="3"/>
      <c r="F374" s="3"/>
      <c r="G374" s="3"/>
      <c r="H374" s="3"/>
      <c r="I374" s="3"/>
      <c r="J374" s="3"/>
      <c r="K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row>
    <row r="375" spans="1:50">
      <c r="A375" s="3"/>
      <c r="B375" s="3"/>
      <c r="C375" s="3"/>
      <c r="D375" s="3"/>
      <c r="E375" s="3"/>
      <c r="F375" s="3"/>
      <c r="G375" s="3"/>
      <c r="H375" s="3"/>
      <c r="I375" s="3"/>
      <c r="J375" s="3"/>
      <c r="K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row>
    <row r="376" spans="1:50">
      <c r="A376" s="3"/>
      <c r="B376" s="3"/>
      <c r="C376" s="3"/>
      <c r="D376" s="3"/>
      <c r="E376" s="3"/>
      <c r="F376" s="3"/>
      <c r="G376" s="3"/>
      <c r="H376" s="3"/>
      <c r="I376" s="3"/>
      <c r="J376" s="3"/>
      <c r="K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row>
    <row r="377" spans="1:50">
      <c r="A377" s="3"/>
      <c r="B377" s="3"/>
      <c r="C377" s="3"/>
      <c r="D377" s="3"/>
      <c r="E377" s="3"/>
      <c r="F377" s="3"/>
      <c r="G377" s="3"/>
      <c r="H377" s="3"/>
      <c r="I377" s="3"/>
      <c r="J377" s="3"/>
      <c r="K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row>
    <row r="378" spans="1:50">
      <c r="A378" s="3"/>
      <c r="B378" s="3"/>
      <c r="C378" s="3"/>
      <c r="D378" s="3"/>
      <c r="E378" s="3"/>
      <c r="F378" s="3"/>
      <c r="G378" s="3"/>
      <c r="H378" s="3"/>
      <c r="I378" s="3"/>
      <c r="J378" s="3"/>
      <c r="K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row>
    <row r="379" spans="1:50">
      <c r="A379" s="3"/>
      <c r="B379" s="3"/>
      <c r="C379" s="3"/>
      <c r="D379" s="3"/>
      <c r="E379" s="3"/>
      <c r="F379" s="3"/>
      <c r="G379" s="3"/>
      <c r="H379" s="3"/>
      <c r="I379" s="3"/>
      <c r="J379" s="3"/>
      <c r="K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row>
    <row r="380" spans="1:50">
      <c r="A380" s="3"/>
      <c r="B380" s="3"/>
      <c r="C380" s="3"/>
      <c r="D380" s="3"/>
      <c r="E380" s="3"/>
      <c r="F380" s="3"/>
      <c r="G380" s="3"/>
      <c r="H380" s="3"/>
      <c r="I380" s="3"/>
      <c r="J380" s="3"/>
      <c r="K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row>
    <row r="381" spans="1:50">
      <c r="A381" s="3"/>
      <c r="B381" s="3"/>
      <c r="C381" s="3"/>
      <c r="D381" s="3"/>
      <c r="E381" s="3"/>
      <c r="F381" s="3"/>
      <c r="G381" s="3"/>
      <c r="H381" s="3"/>
      <c r="I381" s="3"/>
      <c r="J381" s="3"/>
      <c r="K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row>
    <row r="382" spans="1:50">
      <c r="A382" s="3"/>
      <c r="B382" s="3"/>
      <c r="C382" s="3"/>
      <c r="D382" s="3"/>
      <c r="E382" s="3"/>
      <c r="F382" s="3"/>
      <c r="G382" s="3"/>
      <c r="H382" s="3"/>
      <c r="I382" s="3"/>
      <c r="J382" s="3"/>
      <c r="K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row>
    <row r="383" spans="1:50">
      <c r="A383" s="3"/>
      <c r="B383" s="3"/>
      <c r="C383" s="3"/>
      <c r="D383" s="3"/>
      <c r="E383" s="3"/>
      <c r="F383" s="3"/>
      <c r="G383" s="3"/>
      <c r="H383" s="3"/>
      <c r="I383" s="3"/>
      <c r="J383" s="3"/>
      <c r="K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row>
    <row r="384" spans="1:50">
      <c r="A384" s="3"/>
      <c r="B384" s="3"/>
      <c r="C384" s="3"/>
      <c r="D384" s="3"/>
      <c r="E384" s="3"/>
      <c r="F384" s="3"/>
      <c r="G384" s="3"/>
      <c r="H384" s="3"/>
      <c r="I384" s="3"/>
      <c r="J384" s="3"/>
      <c r="K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row>
    <row r="385" spans="1:50">
      <c r="A385" s="3"/>
      <c r="B385" s="3"/>
      <c r="C385" s="3"/>
      <c r="D385" s="3"/>
      <c r="E385" s="3"/>
      <c r="F385" s="3"/>
      <c r="G385" s="3"/>
      <c r="H385" s="3"/>
      <c r="I385" s="3"/>
      <c r="J385" s="3"/>
      <c r="K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row>
    <row r="386" spans="1:50">
      <c r="A386" s="3"/>
      <c r="B386" s="3"/>
      <c r="C386" s="3"/>
      <c r="D386" s="3"/>
      <c r="E386" s="3"/>
      <c r="F386" s="3"/>
      <c r="G386" s="3"/>
      <c r="H386" s="3"/>
      <c r="I386" s="3"/>
      <c r="J386" s="3"/>
      <c r="K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row>
    <row r="387" spans="1:50">
      <c r="A387" s="3"/>
      <c r="B387" s="3"/>
      <c r="C387" s="3"/>
      <c r="D387" s="3"/>
      <c r="E387" s="3"/>
      <c r="F387" s="3"/>
      <c r="G387" s="3"/>
      <c r="H387" s="3"/>
      <c r="I387" s="3"/>
      <c r="J387" s="3"/>
      <c r="K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row>
    <row r="388" spans="1:50">
      <c r="A388" s="3"/>
      <c r="B388" s="3"/>
      <c r="C388" s="3"/>
      <c r="D388" s="3"/>
      <c r="E388" s="3"/>
      <c r="F388" s="3"/>
      <c r="G388" s="3"/>
      <c r="H388" s="3"/>
      <c r="I388" s="3"/>
      <c r="J388" s="3"/>
      <c r="K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row>
    <row r="389" spans="1:50">
      <c r="A389" s="3"/>
      <c r="B389" s="3"/>
      <c r="C389" s="3"/>
      <c r="D389" s="3"/>
      <c r="E389" s="3"/>
      <c r="F389" s="3"/>
      <c r="G389" s="3"/>
      <c r="H389" s="3"/>
      <c r="I389" s="3"/>
      <c r="J389" s="3"/>
      <c r="K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row>
    <row r="390" spans="1:50">
      <c r="A390" s="3"/>
      <c r="B390" s="3"/>
      <c r="C390" s="3"/>
      <c r="D390" s="3"/>
      <c r="E390" s="3"/>
      <c r="F390" s="3"/>
      <c r="G390" s="3"/>
      <c r="H390" s="3"/>
      <c r="I390" s="3"/>
      <c r="J390" s="3"/>
      <c r="K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row>
    <row r="391" spans="1:50">
      <c r="A391" s="3"/>
      <c r="B391" s="3"/>
      <c r="C391" s="3"/>
      <c r="D391" s="3"/>
      <c r="E391" s="3"/>
      <c r="F391" s="3"/>
      <c r="G391" s="3"/>
      <c r="H391" s="3"/>
      <c r="I391" s="3"/>
      <c r="J391" s="3"/>
      <c r="K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row>
    <row r="392" spans="1:50">
      <c r="A392" s="3"/>
      <c r="B392" s="3"/>
      <c r="C392" s="3"/>
      <c r="D392" s="3"/>
      <c r="E392" s="3"/>
      <c r="F392" s="3"/>
      <c r="G392" s="3"/>
      <c r="H392" s="3"/>
      <c r="I392" s="3"/>
      <c r="J392" s="3"/>
      <c r="K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row>
    <row r="393" spans="1:50">
      <c r="A393" s="3"/>
      <c r="B393" s="3"/>
      <c r="C393" s="3"/>
      <c r="D393" s="3"/>
      <c r="E393" s="3"/>
      <c r="F393" s="3"/>
      <c r="G393" s="3"/>
      <c r="H393" s="3"/>
      <c r="I393" s="3"/>
      <c r="J393" s="3"/>
      <c r="K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row>
    <row r="394" spans="1:50">
      <c r="A394" s="3"/>
      <c r="B394" s="3"/>
      <c r="C394" s="3"/>
      <c r="D394" s="3"/>
      <c r="E394" s="3"/>
      <c r="F394" s="3"/>
      <c r="G394" s="3"/>
      <c r="H394" s="3"/>
      <c r="I394" s="3"/>
      <c r="J394" s="3"/>
      <c r="K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row>
    <row r="395" spans="1:50">
      <c r="A395" s="3"/>
      <c r="B395" s="3"/>
      <c r="C395" s="3"/>
      <c r="D395" s="3"/>
      <c r="E395" s="3"/>
      <c r="F395" s="3"/>
      <c r="G395" s="3"/>
      <c r="H395" s="3"/>
      <c r="I395" s="3"/>
      <c r="J395" s="3"/>
      <c r="K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row>
    <row r="396" spans="1:50">
      <c r="A396" s="3"/>
      <c r="B396" s="3"/>
      <c r="C396" s="3"/>
      <c r="D396" s="3"/>
      <c r="E396" s="3"/>
      <c r="F396" s="3"/>
      <c r="G396" s="3"/>
      <c r="H396" s="3"/>
      <c r="I396" s="3"/>
      <c r="J396" s="3"/>
      <c r="K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row>
    <row r="397" spans="1:50">
      <c r="A397" s="3"/>
      <c r="B397" s="3"/>
      <c r="C397" s="3"/>
      <c r="D397" s="3"/>
      <c r="E397" s="3"/>
      <c r="F397" s="3"/>
      <c r="G397" s="3"/>
      <c r="H397" s="3"/>
      <c r="I397" s="3"/>
      <c r="J397" s="3"/>
      <c r="K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row>
    <row r="398" spans="1:50">
      <c r="A398" s="3"/>
      <c r="B398" s="3"/>
      <c r="C398" s="3"/>
      <c r="D398" s="3"/>
      <c r="E398" s="3"/>
      <c r="F398" s="3"/>
      <c r="G398" s="3"/>
      <c r="H398" s="3"/>
      <c r="I398" s="3"/>
      <c r="J398" s="3"/>
      <c r="K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row>
    <row r="399" spans="1:50">
      <c r="A399" s="3"/>
      <c r="B399" s="3"/>
      <c r="C399" s="3"/>
      <c r="D399" s="3"/>
      <c r="E399" s="3"/>
      <c r="F399" s="3"/>
      <c r="G399" s="3"/>
      <c r="H399" s="3"/>
      <c r="I399" s="3"/>
      <c r="J399" s="3"/>
      <c r="K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row>
    <row r="400" spans="1:50">
      <c r="A400" s="3"/>
      <c r="B400" s="3"/>
      <c r="C400" s="3"/>
      <c r="D400" s="3"/>
      <c r="E400" s="3"/>
      <c r="F400" s="3"/>
      <c r="G400" s="3"/>
      <c r="H400" s="3"/>
      <c r="I400" s="3"/>
      <c r="J400" s="3"/>
      <c r="K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row>
    <row r="401" spans="1:50">
      <c r="A401" s="3"/>
      <c r="B401" s="3"/>
      <c r="C401" s="3"/>
      <c r="D401" s="3"/>
      <c r="E401" s="3"/>
      <c r="F401" s="3"/>
      <c r="G401" s="3"/>
      <c r="H401" s="3"/>
      <c r="I401" s="3"/>
      <c r="J401" s="3"/>
      <c r="K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row>
    <row r="402" spans="1:50">
      <c r="A402" s="3"/>
      <c r="B402" s="3"/>
      <c r="C402" s="3"/>
      <c r="D402" s="3"/>
      <c r="E402" s="3"/>
      <c r="F402" s="3"/>
      <c r="G402" s="3"/>
      <c r="H402" s="3"/>
      <c r="I402" s="3"/>
      <c r="J402" s="3"/>
      <c r="K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row>
    <row r="403" spans="1:50">
      <c r="A403" s="3"/>
      <c r="B403" s="3"/>
      <c r="C403" s="3"/>
      <c r="D403" s="3"/>
      <c r="E403" s="3"/>
      <c r="F403" s="3"/>
      <c r="G403" s="3"/>
      <c r="H403" s="3"/>
      <c r="I403" s="3"/>
      <c r="J403" s="3"/>
      <c r="K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row>
    <row r="404" spans="1:50">
      <c r="A404" s="3"/>
      <c r="B404" s="3"/>
      <c r="C404" s="3"/>
      <c r="D404" s="3"/>
      <c r="E404" s="3"/>
      <c r="F404" s="3"/>
      <c r="G404" s="3"/>
      <c r="H404" s="3"/>
      <c r="I404" s="3"/>
      <c r="J404" s="3"/>
      <c r="K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row>
    <row r="405" spans="1:50">
      <c r="A405" s="3"/>
      <c r="B405" s="3"/>
      <c r="C405" s="3"/>
      <c r="D405" s="3"/>
      <c r="E405" s="3"/>
      <c r="F405" s="3"/>
      <c r="G405" s="3"/>
      <c r="H405" s="3"/>
      <c r="I405" s="3"/>
      <c r="J405" s="3"/>
      <c r="K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row>
    <row r="406" spans="1:50">
      <c r="A406" s="3"/>
      <c r="B406" s="3"/>
      <c r="C406" s="3"/>
      <c r="D406" s="3"/>
      <c r="E406" s="3"/>
      <c r="F406" s="3"/>
      <c r="G406" s="3"/>
      <c r="H406" s="3"/>
      <c r="I406" s="3"/>
      <c r="J406" s="3"/>
      <c r="K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row>
    <row r="407" spans="1:50">
      <c r="A407" s="3"/>
      <c r="B407" s="3"/>
      <c r="C407" s="3"/>
      <c r="D407" s="3"/>
      <c r="E407" s="3"/>
      <c r="F407" s="3"/>
      <c r="G407" s="3"/>
      <c r="H407" s="3"/>
      <c r="I407" s="3"/>
      <c r="J407" s="3"/>
      <c r="K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row>
    <row r="408" spans="1:50">
      <c r="A408" s="3"/>
      <c r="B408" s="3"/>
      <c r="C408" s="3"/>
      <c r="D408" s="3"/>
      <c r="E408" s="3"/>
      <c r="F408" s="3"/>
      <c r="G408" s="3"/>
      <c r="H408" s="3"/>
      <c r="I408" s="3"/>
      <c r="J408" s="3"/>
      <c r="K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row>
    <row r="409" spans="1:50">
      <c r="A409" s="3"/>
      <c r="B409" s="3"/>
      <c r="C409" s="3"/>
      <c r="D409" s="3"/>
      <c r="E409" s="3"/>
      <c r="F409" s="3"/>
      <c r="G409" s="3"/>
      <c r="H409" s="3"/>
      <c r="I409" s="3"/>
      <c r="J409" s="3"/>
      <c r="K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row>
    <row r="410" spans="1:50">
      <c r="A410" s="3"/>
      <c r="B410" s="3"/>
      <c r="C410" s="3"/>
      <c r="D410" s="3"/>
      <c r="E410" s="3"/>
      <c r="F410" s="3"/>
      <c r="G410" s="3"/>
      <c r="H410" s="3"/>
      <c r="I410" s="3"/>
      <c r="J410" s="3"/>
      <c r="K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row>
    <row r="411" spans="1:50">
      <c r="A411" s="3"/>
      <c r="B411" s="3"/>
      <c r="C411" s="3"/>
      <c r="D411" s="3"/>
      <c r="E411" s="3"/>
      <c r="F411" s="3"/>
      <c r="G411" s="3"/>
      <c r="H411" s="3"/>
      <c r="I411" s="3"/>
      <c r="J411" s="3"/>
      <c r="K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row>
    <row r="412" spans="1:50">
      <c r="A412" s="3"/>
      <c r="B412" s="3"/>
      <c r="C412" s="3"/>
      <c r="D412" s="3"/>
      <c r="E412" s="3"/>
      <c r="F412" s="3"/>
      <c r="G412" s="3"/>
      <c r="H412" s="3"/>
      <c r="I412" s="3"/>
      <c r="J412" s="3"/>
      <c r="K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row>
    <row r="413" spans="1:50">
      <c r="A413" s="3"/>
      <c r="B413" s="3"/>
      <c r="C413" s="3"/>
      <c r="D413" s="3"/>
      <c r="E413" s="3"/>
      <c r="F413" s="3"/>
      <c r="G413" s="3"/>
      <c r="H413" s="161"/>
      <c r="I413" s="161"/>
      <c r="J413" s="161"/>
      <c r="K413" s="161"/>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row>
    <row r="414" spans="1:50">
      <c r="A414" s="3"/>
      <c r="B414" s="3"/>
      <c r="C414" s="3"/>
      <c r="D414" s="3"/>
      <c r="E414" s="3"/>
      <c r="F414" s="3"/>
      <c r="G414" s="3"/>
      <c r="H414" s="161"/>
      <c r="I414" s="161"/>
      <c r="J414" s="161"/>
      <c r="K414" s="161"/>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row>
    <row r="415" spans="1:50">
      <c r="A415" s="3"/>
      <c r="B415" s="3"/>
      <c r="C415" s="3"/>
      <c r="D415" s="3"/>
      <c r="E415" s="3"/>
      <c r="F415" s="3"/>
      <c r="G415" s="3"/>
      <c r="H415" s="161"/>
      <c r="I415" s="161"/>
      <c r="J415" s="161"/>
      <c r="K415" s="161"/>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row>
    <row r="416" spans="1:50">
      <c r="A416" s="3"/>
      <c r="B416" s="3"/>
      <c r="C416" s="3"/>
      <c r="D416" s="3"/>
      <c r="E416" s="3"/>
      <c r="F416" s="3"/>
      <c r="G416" s="3"/>
      <c r="H416" s="161"/>
      <c r="I416" s="161"/>
      <c r="J416" s="161"/>
      <c r="K416" s="161"/>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row>
    <row r="417" spans="1:50">
      <c r="A417" s="3"/>
      <c r="B417" s="3"/>
      <c r="C417" s="3"/>
      <c r="D417" s="3"/>
      <c r="E417" s="3"/>
      <c r="F417" s="3"/>
      <c r="G417" s="3"/>
      <c r="H417" s="161"/>
      <c r="I417" s="161"/>
      <c r="J417" s="161"/>
      <c r="K417" s="161"/>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row>
    <row r="418" spans="1:50">
      <c r="A418" s="3"/>
      <c r="B418" s="3"/>
      <c r="C418" s="3"/>
      <c r="D418" s="3"/>
      <c r="E418" s="3"/>
      <c r="F418" s="3"/>
      <c r="G418" s="3"/>
      <c r="H418" s="161"/>
      <c r="I418" s="161"/>
      <c r="J418" s="161"/>
      <c r="K418" s="161"/>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row>
    <row r="419" spans="1:50">
      <c r="A419" s="3"/>
      <c r="B419" s="3"/>
      <c r="C419" s="3"/>
      <c r="D419" s="3"/>
      <c r="E419" s="3"/>
      <c r="F419" s="3"/>
      <c r="G419" s="3"/>
      <c r="H419" s="161"/>
      <c r="I419" s="161"/>
      <c r="J419" s="161"/>
      <c r="K419" s="161"/>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row>
    <row r="420" spans="1:50">
      <c r="A420" s="3"/>
      <c r="B420" s="3"/>
      <c r="C420" s="3"/>
      <c r="D420" s="3"/>
      <c r="E420" s="3"/>
      <c r="F420" s="3"/>
      <c r="G420" s="3"/>
      <c r="H420" s="161"/>
      <c r="I420" s="161"/>
      <c r="J420" s="161"/>
      <c r="K420" s="161"/>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row>
    <row r="421" spans="1:50">
      <c r="A421" s="3"/>
      <c r="B421" s="3"/>
      <c r="C421" s="3"/>
      <c r="D421" s="3"/>
      <c r="E421" s="3"/>
      <c r="F421" s="3"/>
      <c r="G421" s="3"/>
      <c r="H421" s="161"/>
      <c r="I421" s="161"/>
      <c r="J421" s="161"/>
      <c r="K421" s="161"/>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row>
    <row r="422" spans="1:50">
      <c r="A422" s="3"/>
      <c r="B422" s="3"/>
      <c r="C422" s="3"/>
      <c r="D422" s="3"/>
      <c r="E422" s="3"/>
      <c r="F422" s="3"/>
      <c r="G422" s="3"/>
      <c r="H422" s="161"/>
      <c r="I422" s="161"/>
      <c r="J422" s="161"/>
      <c r="K422" s="161"/>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row>
    <row r="423" spans="1:50">
      <c r="A423" s="3"/>
      <c r="B423" s="3"/>
      <c r="C423" s="3"/>
      <c r="D423" s="3"/>
      <c r="E423" s="3"/>
      <c r="F423" s="3"/>
      <c r="G423" s="3"/>
      <c r="H423" s="161"/>
      <c r="I423" s="161"/>
      <c r="J423" s="161"/>
      <c r="K423" s="161"/>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row>
    <row r="424" spans="1:50">
      <c r="A424" s="3"/>
      <c r="B424" s="3"/>
      <c r="C424" s="3"/>
      <c r="D424" s="3"/>
      <c r="E424" s="3"/>
      <c r="F424" s="3"/>
      <c r="G424" s="3"/>
      <c r="H424" s="161"/>
      <c r="I424" s="161"/>
      <c r="J424" s="161"/>
      <c r="K424" s="161"/>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row>
    <row r="425" spans="1:50">
      <c r="A425" s="3"/>
      <c r="B425" s="3"/>
      <c r="C425" s="3"/>
      <c r="D425" s="3"/>
      <c r="E425" s="3"/>
      <c r="F425" s="3"/>
      <c r="G425" s="3"/>
      <c r="H425" s="161"/>
      <c r="I425" s="161"/>
      <c r="J425" s="161"/>
      <c r="K425" s="161"/>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row>
    <row r="426" spans="1:50">
      <c r="A426" s="3"/>
      <c r="B426" s="3"/>
      <c r="C426" s="3"/>
      <c r="D426" s="3"/>
      <c r="E426" s="3"/>
      <c r="F426" s="3"/>
      <c r="G426" s="3"/>
      <c r="H426" s="161"/>
      <c r="I426" s="161"/>
      <c r="J426" s="161"/>
      <c r="K426" s="161"/>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row>
    <row r="427" spans="1:50">
      <c r="A427" s="3"/>
      <c r="B427" s="3"/>
      <c r="C427" s="3"/>
      <c r="D427" s="3"/>
      <c r="E427" s="3"/>
      <c r="F427" s="3"/>
      <c r="G427" s="3"/>
      <c r="H427" s="161"/>
      <c r="I427" s="161"/>
      <c r="J427" s="161"/>
      <c r="K427" s="161"/>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row>
    <row r="428" spans="1:50">
      <c r="A428" s="3"/>
      <c r="B428" s="3"/>
      <c r="C428" s="3"/>
      <c r="D428" s="3"/>
      <c r="E428" s="3"/>
      <c r="F428" s="3"/>
      <c r="G428" s="3"/>
      <c r="H428" s="161"/>
      <c r="I428" s="161"/>
      <c r="J428" s="161"/>
      <c r="K428" s="161"/>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row>
    <row r="429" spans="1:50">
      <c r="A429" s="3"/>
      <c r="B429" s="3"/>
      <c r="C429" s="3"/>
      <c r="D429" s="3"/>
      <c r="E429" s="3"/>
      <c r="F429" s="3"/>
      <c r="G429" s="3"/>
      <c r="H429" s="161"/>
      <c r="I429" s="161"/>
      <c r="J429" s="161"/>
      <c r="K429" s="161"/>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row>
    <row r="430" spans="1:50">
      <c r="A430" s="3"/>
      <c r="B430" s="3"/>
      <c r="C430" s="3"/>
      <c r="D430" s="3"/>
      <c r="E430" s="3"/>
      <c r="F430" s="3"/>
      <c r="G430" s="3"/>
      <c r="H430" s="161"/>
      <c r="I430" s="161"/>
      <c r="J430" s="161"/>
      <c r="K430" s="161"/>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row>
    <row r="431" spans="1:50">
      <c r="A431" s="3"/>
      <c r="B431" s="3"/>
      <c r="C431" s="3"/>
      <c r="D431" s="3"/>
      <c r="E431" s="3"/>
      <c r="F431" s="3"/>
      <c r="G431" s="3"/>
      <c r="H431" s="161"/>
      <c r="I431" s="161"/>
      <c r="J431" s="161"/>
      <c r="K431" s="161"/>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row>
    <row r="432" spans="1:50">
      <c r="A432" s="3"/>
      <c r="B432" s="3"/>
      <c r="C432" s="3"/>
      <c r="D432" s="3"/>
      <c r="E432" s="3"/>
      <c r="F432" s="3"/>
      <c r="G432" s="3"/>
      <c r="H432" s="161"/>
      <c r="I432" s="161"/>
      <c r="J432" s="161"/>
      <c r="K432" s="161"/>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row>
    <row r="433" spans="1:50">
      <c r="A433" s="3"/>
      <c r="B433" s="3"/>
      <c r="C433" s="3"/>
      <c r="D433" s="3"/>
      <c r="E433" s="3"/>
      <c r="F433" s="3"/>
      <c r="G433" s="3"/>
      <c r="H433" s="161"/>
      <c r="I433" s="161"/>
      <c r="J433" s="161"/>
      <c r="K433" s="161"/>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row>
    <row r="434" spans="1:50">
      <c r="A434" s="3"/>
      <c r="B434" s="3"/>
      <c r="C434" s="3"/>
      <c r="D434" s="3"/>
      <c r="E434" s="3"/>
      <c r="F434" s="3"/>
      <c r="G434" s="3"/>
      <c r="H434" s="161"/>
      <c r="I434" s="161"/>
      <c r="J434" s="161"/>
      <c r="K434" s="161"/>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row>
    <row r="435" spans="1:50">
      <c r="A435" s="3"/>
      <c r="B435" s="3"/>
      <c r="C435" s="3"/>
      <c r="D435" s="3"/>
      <c r="E435" s="3"/>
      <c r="F435" s="3"/>
      <c r="G435" s="3"/>
      <c r="H435" s="161"/>
      <c r="I435" s="161"/>
      <c r="J435" s="161"/>
      <c r="K435" s="161"/>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row>
    <row r="436" spans="1:50">
      <c r="A436" s="3"/>
      <c r="B436" s="3"/>
      <c r="C436" s="3"/>
      <c r="D436" s="3"/>
      <c r="E436" s="3"/>
      <c r="F436" s="3"/>
      <c r="G436" s="3"/>
      <c r="H436" s="161"/>
      <c r="I436" s="161"/>
      <c r="J436" s="161"/>
      <c r="K436" s="161"/>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row>
    <row r="437" spans="1:50">
      <c r="A437" s="3"/>
      <c r="B437" s="3"/>
      <c r="C437" s="3"/>
      <c r="D437" s="3"/>
      <c r="E437" s="3"/>
      <c r="F437" s="3"/>
      <c r="G437" s="3"/>
      <c r="H437" s="161"/>
      <c r="I437" s="161"/>
      <c r="J437" s="161"/>
      <c r="K437" s="161"/>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row>
    <row r="438" spans="1:50">
      <c r="A438" s="3"/>
      <c r="B438" s="3"/>
      <c r="C438" s="3"/>
      <c r="D438" s="3"/>
      <c r="E438" s="3"/>
      <c r="F438" s="3"/>
      <c r="G438" s="3"/>
      <c r="H438" s="161"/>
      <c r="I438" s="161"/>
      <c r="J438" s="161"/>
      <c r="K438" s="161"/>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row>
    <row r="439" spans="1:50">
      <c r="A439" s="3"/>
      <c r="B439" s="3"/>
      <c r="C439" s="3"/>
      <c r="D439" s="3"/>
      <c r="E439" s="3"/>
      <c r="F439" s="3"/>
      <c r="G439" s="3"/>
      <c r="H439" s="161"/>
      <c r="I439" s="161"/>
      <c r="J439" s="161"/>
      <c r="K439" s="161"/>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row>
    <row r="440" spans="1:50">
      <c r="A440" s="3"/>
      <c r="B440" s="3"/>
      <c r="C440" s="3"/>
      <c r="D440" s="3"/>
      <c r="E440" s="3"/>
      <c r="F440" s="3"/>
      <c r="G440" s="3"/>
      <c r="H440" s="161"/>
      <c r="I440" s="161"/>
      <c r="J440" s="161"/>
      <c r="K440" s="161"/>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row>
    <row r="441" spans="1:50">
      <c r="A441" s="3"/>
      <c r="B441" s="3"/>
      <c r="C441" s="3"/>
      <c r="D441" s="3"/>
      <c r="E441" s="3"/>
      <c r="F441" s="3"/>
      <c r="G441" s="3"/>
      <c r="H441" s="161"/>
      <c r="I441" s="161"/>
      <c r="J441" s="161"/>
      <c r="K441" s="161"/>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row>
    <row r="442" spans="1:50">
      <c r="A442" s="3"/>
      <c r="B442" s="3"/>
      <c r="C442" s="3"/>
      <c r="D442" s="3"/>
      <c r="E442" s="3"/>
      <c r="F442" s="3"/>
      <c r="G442" s="3"/>
      <c r="H442" s="161"/>
      <c r="I442" s="161"/>
      <c r="J442" s="161"/>
      <c r="K442" s="161"/>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row>
    <row r="443" spans="1:50">
      <c r="A443" s="3"/>
      <c r="B443" s="3"/>
      <c r="C443" s="3"/>
      <c r="D443" s="3"/>
      <c r="E443" s="3"/>
      <c r="F443" s="3"/>
      <c r="G443" s="3"/>
      <c r="H443" s="161"/>
      <c r="I443" s="161"/>
      <c r="J443" s="161"/>
      <c r="K443" s="161"/>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row>
    <row r="444" spans="1:50">
      <c r="A444" s="3"/>
      <c r="B444" s="3"/>
      <c r="C444" s="3"/>
      <c r="D444" s="3"/>
      <c r="E444" s="3"/>
      <c r="F444" s="3"/>
      <c r="G444" s="3"/>
      <c r="H444" s="161"/>
      <c r="I444" s="161"/>
      <c r="J444" s="161"/>
      <c r="K444" s="161"/>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row>
    <row r="445" spans="1:50">
      <c r="A445" s="3"/>
      <c r="B445" s="3"/>
      <c r="C445" s="3"/>
      <c r="D445" s="3"/>
      <c r="E445" s="3"/>
      <c r="F445" s="3"/>
      <c r="G445" s="3"/>
      <c r="H445" s="161"/>
      <c r="I445" s="161"/>
      <c r="J445" s="161"/>
      <c r="K445" s="161"/>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row>
    <row r="446" spans="1:50">
      <c r="A446" s="3"/>
      <c r="B446" s="3"/>
      <c r="C446" s="3"/>
      <c r="D446" s="3"/>
      <c r="E446" s="3"/>
      <c r="F446" s="3"/>
      <c r="G446" s="3"/>
      <c r="H446" s="161"/>
      <c r="I446" s="161"/>
      <c r="J446" s="161"/>
      <c r="K446" s="161"/>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row>
    <row r="447" spans="1:50">
      <c r="A447" s="3"/>
      <c r="B447" s="3"/>
      <c r="C447" s="3"/>
      <c r="D447" s="3"/>
      <c r="E447" s="3"/>
      <c r="F447" s="3"/>
      <c r="G447" s="3"/>
      <c r="H447" s="161"/>
      <c r="I447" s="161"/>
      <c r="J447" s="161"/>
      <c r="K447" s="161"/>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row>
    <row r="448" spans="1:50">
      <c r="A448" s="3"/>
      <c r="B448" s="3"/>
      <c r="C448" s="3"/>
      <c r="D448" s="3"/>
      <c r="E448" s="3"/>
      <c r="F448" s="3"/>
      <c r="G448" s="3"/>
      <c r="H448" s="161"/>
      <c r="I448" s="161"/>
      <c r="J448" s="161"/>
      <c r="K448" s="161"/>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row>
    <row r="449" spans="1:50">
      <c r="A449" s="3"/>
      <c r="B449" s="3"/>
      <c r="C449" s="3"/>
      <c r="D449" s="3"/>
      <c r="E449" s="3"/>
      <c r="F449" s="3"/>
      <c r="G449" s="3"/>
      <c r="H449" s="161"/>
      <c r="I449" s="161"/>
      <c r="J449" s="161"/>
      <c r="K449" s="161"/>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row>
    <row r="450" spans="1:50">
      <c r="A450" s="3"/>
      <c r="B450" s="3"/>
      <c r="C450" s="3"/>
      <c r="D450" s="3"/>
      <c r="E450" s="3"/>
      <c r="F450" s="3"/>
      <c r="G450" s="3"/>
      <c r="H450" s="161"/>
      <c r="I450" s="161"/>
      <c r="J450" s="161"/>
      <c r="K450" s="161"/>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row>
    <row r="451" spans="1:50">
      <c r="A451" s="3"/>
      <c r="B451" s="3"/>
      <c r="C451" s="3"/>
      <c r="D451" s="3"/>
      <c r="E451" s="3"/>
      <c r="F451" s="3"/>
      <c r="G451" s="3"/>
      <c r="H451" s="161"/>
      <c r="I451" s="161"/>
      <c r="J451" s="161"/>
      <c r="K451" s="161"/>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row>
    <row r="452" spans="1:50">
      <c r="A452" s="3"/>
      <c r="B452" s="3"/>
      <c r="C452" s="3"/>
      <c r="D452" s="3"/>
      <c r="E452" s="3"/>
      <c r="F452" s="3"/>
      <c r="G452" s="3"/>
      <c r="H452" s="161"/>
      <c r="I452" s="161"/>
      <c r="J452" s="161"/>
      <c r="K452" s="161"/>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row>
    <row r="453" spans="1:50">
      <c r="A453" s="3"/>
      <c r="B453" s="3"/>
      <c r="C453" s="3"/>
      <c r="D453" s="3"/>
      <c r="E453" s="3"/>
      <c r="F453" s="3"/>
      <c r="G453" s="3"/>
      <c r="H453" s="161"/>
      <c r="I453" s="161"/>
      <c r="J453" s="161"/>
      <c r="K453" s="161"/>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row>
    <row r="454" spans="1:50">
      <c r="A454" s="3"/>
      <c r="B454" s="3"/>
      <c r="C454" s="3"/>
      <c r="D454" s="3"/>
      <c r="E454" s="3"/>
      <c r="F454" s="3"/>
      <c r="G454" s="3"/>
      <c r="H454" s="161"/>
      <c r="I454" s="161"/>
      <c r="J454" s="161"/>
      <c r="K454" s="161"/>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row>
    <row r="455" spans="1:50">
      <c r="A455" s="3"/>
      <c r="B455" s="3"/>
      <c r="C455" s="3"/>
      <c r="D455" s="3"/>
      <c r="E455" s="3"/>
      <c r="F455" s="3"/>
      <c r="G455" s="3"/>
      <c r="H455" s="161"/>
      <c r="I455" s="161"/>
      <c r="J455" s="161"/>
      <c r="K455" s="161"/>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row>
    <row r="456" spans="1:50">
      <c r="A456" s="3"/>
      <c r="B456" s="3"/>
      <c r="C456" s="3"/>
      <c r="D456" s="3"/>
      <c r="E456" s="3"/>
      <c r="F456" s="3"/>
      <c r="G456" s="3"/>
      <c r="H456" s="161"/>
      <c r="I456" s="161"/>
      <c r="J456" s="161"/>
      <c r="K456" s="161"/>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row>
    <row r="457" spans="1:50">
      <c r="A457" s="3"/>
      <c r="B457" s="3"/>
      <c r="C457" s="3"/>
      <c r="D457" s="3"/>
      <c r="E457" s="3"/>
      <c r="F457" s="3"/>
      <c r="G457" s="3"/>
      <c r="H457" s="161"/>
      <c r="I457" s="161"/>
      <c r="J457" s="161"/>
      <c r="K457" s="161"/>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row>
    <row r="458" spans="1:50">
      <c r="A458" s="3"/>
      <c r="B458" s="3"/>
      <c r="C458" s="3"/>
      <c r="D458" s="3"/>
      <c r="E458" s="3"/>
      <c r="F458" s="3"/>
      <c r="G458" s="3"/>
      <c r="H458" s="161"/>
      <c r="I458" s="161"/>
      <c r="J458" s="161"/>
      <c r="K458" s="161"/>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row>
    <row r="459" spans="1:50">
      <c r="A459" s="3"/>
      <c r="B459" s="3"/>
      <c r="C459" s="3"/>
      <c r="D459" s="3"/>
      <c r="E459" s="3"/>
      <c r="F459" s="3"/>
      <c r="G459" s="3"/>
      <c r="H459" s="161"/>
      <c r="I459" s="161"/>
      <c r="J459" s="161"/>
      <c r="K459" s="161"/>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row>
    <row r="460" spans="1:50">
      <c r="A460" s="3"/>
      <c r="B460" s="3"/>
      <c r="C460" s="3"/>
      <c r="D460" s="3"/>
      <c r="E460" s="3"/>
      <c r="F460" s="3"/>
      <c r="G460" s="3"/>
      <c r="H460" s="161"/>
      <c r="I460" s="161"/>
      <c r="J460" s="161"/>
      <c r="K460" s="161"/>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row>
    <row r="461" spans="1:50">
      <c r="A461" s="3"/>
      <c r="B461" s="3"/>
      <c r="C461" s="3"/>
      <c r="D461" s="3"/>
      <c r="E461" s="3"/>
      <c r="F461" s="3"/>
      <c r="G461" s="3"/>
      <c r="H461" s="161"/>
      <c r="I461" s="161"/>
      <c r="J461" s="161"/>
      <c r="K461" s="161"/>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row>
    <row r="462" spans="1:50">
      <c r="A462" s="3"/>
      <c r="B462" s="3"/>
      <c r="C462" s="3"/>
      <c r="D462" s="3"/>
      <c r="E462" s="3"/>
      <c r="F462" s="3"/>
      <c r="G462" s="3"/>
      <c r="H462" s="161"/>
      <c r="I462" s="161"/>
      <c r="J462" s="161"/>
      <c r="K462" s="161"/>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row>
    <row r="463" spans="1:50">
      <c r="A463" s="3"/>
      <c r="B463" s="3"/>
      <c r="C463" s="3"/>
      <c r="D463" s="3"/>
      <c r="E463" s="3"/>
      <c r="F463" s="3"/>
      <c r="G463" s="3"/>
      <c r="H463" s="161"/>
      <c r="I463" s="161"/>
      <c r="J463" s="161"/>
      <c r="K463" s="161"/>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row>
    <row r="464" spans="1:50">
      <c r="A464" s="3"/>
      <c r="B464" s="3"/>
      <c r="C464" s="3"/>
      <c r="D464" s="3"/>
      <c r="E464" s="3"/>
      <c r="F464" s="3"/>
      <c r="G464" s="3"/>
      <c r="H464" s="161"/>
      <c r="I464" s="161"/>
      <c r="J464" s="161"/>
      <c r="K464" s="161"/>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row>
    <row r="465" spans="1:50">
      <c r="A465" s="3"/>
      <c r="B465" s="3"/>
      <c r="C465" s="3"/>
      <c r="D465" s="3"/>
      <c r="E465" s="3"/>
      <c r="F465" s="3"/>
      <c r="G465" s="3"/>
      <c r="H465" s="161"/>
      <c r="I465" s="161"/>
      <c r="J465" s="161"/>
      <c r="K465" s="161"/>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row>
    <row r="466" spans="1:50">
      <c r="A466" s="3"/>
      <c r="B466" s="3"/>
      <c r="C466" s="3"/>
      <c r="D466" s="3"/>
      <c r="E466" s="3"/>
      <c r="F466" s="3"/>
      <c r="G466" s="3"/>
      <c r="H466" s="161"/>
      <c r="I466" s="161"/>
      <c r="J466" s="161"/>
      <c r="K466" s="161"/>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row>
    <row r="467" spans="1:50">
      <c r="A467" s="3"/>
      <c r="B467" s="3"/>
      <c r="C467" s="3"/>
      <c r="D467" s="3"/>
      <c r="E467" s="3"/>
      <c r="F467" s="3"/>
      <c r="G467" s="3"/>
      <c r="H467" s="161"/>
      <c r="I467" s="161"/>
      <c r="J467" s="161"/>
      <c r="K467" s="161"/>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row>
    <row r="468" spans="1:50">
      <c r="A468" s="3"/>
      <c r="B468" s="3"/>
      <c r="C468" s="3"/>
      <c r="D468" s="3"/>
      <c r="E468" s="3"/>
      <c r="F468" s="3"/>
      <c r="G468" s="3"/>
      <c r="H468" s="161"/>
      <c r="I468" s="161"/>
      <c r="J468" s="161"/>
      <c r="K468" s="161"/>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row>
    <row r="469" spans="1:50">
      <c r="A469" s="3"/>
      <c r="B469" s="3"/>
      <c r="C469" s="3"/>
      <c r="D469" s="3"/>
      <c r="E469" s="3"/>
      <c r="F469" s="3"/>
      <c r="G469" s="3"/>
      <c r="H469" s="161"/>
      <c r="I469" s="161"/>
      <c r="J469" s="161"/>
      <c r="K469" s="161"/>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row>
    <row r="470" spans="1:50">
      <c r="A470" s="3"/>
      <c r="B470" s="3"/>
      <c r="C470" s="3"/>
      <c r="D470" s="3"/>
      <c r="E470" s="3"/>
      <c r="F470" s="3"/>
      <c r="G470" s="3"/>
      <c r="H470" s="161"/>
      <c r="I470" s="161"/>
      <c r="J470" s="161"/>
      <c r="K470" s="161"/>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row>
    <row r="471" spans="1:50">
      <c r="A471" s="3"/>
      <c r="B471" s="3"/>
      <c r="C471" s="3"/>
      <c r="D471" s="3"/>
      <c r="E471" s="3"/>
      <c r="F471" s="3"/>
      <c r="G471" s="3"/>
      <c r="H471" s="161"/>
      <c r="I471" s="161"/>
      <c r="J471" s="161"/>
      <c r="K471" s="161"/>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row>
    <row r="472" spans="1:50">
      <c r="A472" s="3"/>
      <c r="B472" s="3"/>
      <c r="C472" s="3"/>
      <c r="D472" s="3"/>
      <c r="E472" s="3"/>
      <c r="F472" s="3"/>
      <c r="G472" s="3"/>
      <c r="H472" s="161"/>
      <c r="I472" s="161"/>
      <c r="J472" s="161"/>
      <c r="K472" s="161"/>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row>
    <row r="473" spans="1:50">
      <c r="A473" s="3"/>
      <c r="B473" s="3"/>
      <c r="C473" s="3"/>
      <c r="D473" s="3"/>
      <c r="E473" s="3"/>
      <c r="F473" s="3"/>
      <c r="G473" s="3"/>
      <c r="H473" s="161"/>
      <c r="I473" s="161"/>
      <c r="J473" s="161"/>
      <c r="K473" s="161"/>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row>
    <row r="474" spans="1:50">
      <c r="A474" s="3"/>
      <c r="B474" s="3"/>
      <c r="C474" s="3"/>
      <c r="D474" s="3"/>
      <c r="E474" s="3"/>
      <c r="F474" s="3"/>
      <c r="G474" s="3"/>
      <c r="H474" s="161"/>
      <c r="I474" s="161"/>
      <c r="J474" s="161"/>
      <c r="K474" s="161"/>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row>
    <row r="475" spans="1:50">
      <c r="A475" s="3"/>
      <c r="B475" s="3"/>
      <c r="C475" s="3"/>
      <c r="D475" s="3"/>
      <c r="E475" s="3"/>
      <c r="F475" s="3"/>
      <c r="G475" s="3"/>
      <c r="H475" s="161"/>
      <c r="I475" s="161"/>
      <c r="J475" s="161"/>
      <c r="K475" s="161"/>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row>
    <row r="476" spans="1:50">
      <c r="A476" s="3"/>
      <c r="B476" s="3"/>
      <c r="C476" s="3"/>
      <c r="D476" s="3"/>
      <c r="E476" s="3"/>
      <c r="F476" s="3"/>
      <c r="G476" s="3"/>
      <c r="H476" s="161"/>
      <c r="I476" s="161"/>
      <c r="J476" s="161"/>
      <c r="K476" s="161"/>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row>
    <row r="477" spans="1:50">
      <c r="A477" s="3"/>
      <c r="B477" s="3"/>
      <c r="C477" s="3"/>
      <c r="D477" s="3"/>
      <c r="E477" s="3"/>
      <c r="F477" s="3"/>
      <c r="G477" s="3"/>
      <c r="H477" s="161"/>
      <c r="I477" s="161"/>
      <c r="J477" s="161"/>
      <c r="K477" s="161"/>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row>
    <row r="478" spans="1:50">
      <c r="A478" s="3"/>
      <c r="B478" s="3"/>
      <c r="C478" s="3"/>
      <c r="D478" s="3"/>
      <c r="E478" s="3"/>
      <c r="F478" s="3"/>
      <c r="G478" s="3"/>
      <c r="H478" s="161"/>
      <c r="I478" s="161"/>
      <c r="J478" s="161"/>
      <c r="K478" s="161"/>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row>
    <row r="479" spans="1:50">
      <c r="A479" s="3"/>
      <c r="B479" s="3"/>
      <c r="C479" s="3"/>
      <c r="D479" s="3"/>
      <c r="E479" s="3"/>
      <c r="F479" s="3"/>
      <c r="G479" s="3"/>
      <c r="H479" s="161"/>
      <c r="I479" s="161"/>
      <c r="J479" s="161"/>
      <c r="K479" s="161"/>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row>
    <row r="480" spans="1:50">
      <c r="A480" s="3"/>
      <c r="B480" s="3"/>
      <c r="C480" s="3"/>
      <c r="D480" s="3"/>
      <c r="E480" s="3"/>
      <c r="F480" s="3"/>
      <c r="G480" s="3"/>
      <c r="H480" s="161"/>
      <c r="I480" s="161"/>
      <c r="J480" s="161"/>
      <c r="K480" s="161"/>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row>
    <row r="481" spans="1:50">
      <c r="A481" s="3"/>
      <c r="B481" s="3"/>
      <c r="C481" s="3"/>
      <c r="D481" s="3"/>
      <c r="E481" s="3"/>
      <c r="F481" s="3"/>
      <c r="G481" s="3"/>
      <c r="H481" s="161"/>
      <c r="I481" s="161"/>
      <c r="J481" s="161"/>
      <c r="K481" s="161"/>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row>
    <row r="482" spans="1:50">
      <c r="A482" s="3"/>
      <c r="B482" s="3"/>
      <c r="C482" s="3"/>
      <c r="D482" s="3"/>
      <c r="E482" s="3"/>
      <c r="F482" s="3"/>
      <c r="G482" s="3"/>
      <c r="H482" s="161"/>
      <c r="I482" s="161"/>
      <c r="J482" s="161"/>
      <c r="K482" s="161"/>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row>
    <row r="483" spans="1:50">
      <c r="A483" s="3"/>
      <c r="B483" s="3"/>
      <c r="C483" s="3"/>
      <c r="D483" s="3"/>
      <c r="E483" s="3"/>
      <c r="F483" s="3"/>
      <c r="G483" s="3"/>
      <c r="H483" s="161"/>
      <c r="I483" s="161"/>
      <c r="J483" s="161"/>
      <c r="K483" s="161"/>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row>
    <row r="484" spans="1:50">
      <c r="A484" s="3"/>
      <c r="B484" s="3"/>
      <c r="C484" s="3"/>
      <c r="D484" s="3"/>
      <c r="E484" s="3"/>
      <c r="F484" s="3"/>
      <c r="G484" s="3"/>
      <c r="H484" s="161"/>
      <c r="I484" s="161"/>
      <c r="J484" s="161"/>
      <c r="K484" s="161"/>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row>
    <row r="485" spans="1:50">
      <c r="A485" s="3"/>
      <c r="B485" s="3"/>
      <c r="C485" s="3"/>
      <c r="D485" s="3"/>
      <c r="E485" s="3"/>
      <c r="F485" s="3"/>
      <c r="G485" s="3"/>
      <c r="H485" s="161"/>
      <c r="I485" s="161"/>
      <c r="J485" s="161"/>
      <c r="K485" s="161"/>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row>
    <row r="486" spans="1:50">
      <c r="A486" s="3"/>
      <c r="B486" s="3"/>
      <c r="C486" s="3"/>
      <c r="D486" s="3"/>
      <c r="E486" s="3"/>
      <c r="F486" s="3"/>
      <c r="G486" s="3"/>
      <c r="H486" s="161"/>
      <c r="I486" s="161"/>
      <c r="J486" s="161"/>
      <c r="K486" s="161"/>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row>
    <row r="487" spans="1:50">
      <c r="A487" s="3"/>
      <c r="B487" s="3"/>
      <c r="C487" s="3"/>
      <c r="D487" s="3"/>
      <c r="E487" s="3"/>
      <c r="F487" s="3"/>
      <c r="G487" s="3"/>
      <c r="H487" s="161"/>
      <c r="I487" s="161"/>
      <c r="J487" s="161"/>
      <c r="K487" s="161"/>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row>
    <row r="488" spans="1:50">
      <c r="A488" s="3"/>
      <c r="B488" s="3"/>
      <c r="C488" s="3"/>
      <c r="D488" s="3"/>
      <c r="E488" s="3"/>
      <c r="F488" s="3"/>
      <c r="G488" s="3"/>
      <c r="H488" s="161"/>
      <c r="I488" s="161"/>
      <c r="J488" s="161"/>
      <c r="K488" s="161"/>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row>
    <row r="489" spans="1:50">
      <c r="A489" s="3"/>
      <c r="B489" s="3"/>
      <c r="C489" s="3"/>
      <c r="D489" s="3"/>
      <c r="E489" s="3"/>
      <c r="F489" s="3"/>
      <c r="G489" s="3"/>
      <c r="H489" s="161"/>
      <c r="I489" s="161"/>
      <c r="J489" s="161"/>
      <c r="K489" s="161"/>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row>
    <row r="490" spans="1:50">
      <c r="A490" s="3"/>
      <c r="B490" s="3"/>
      <c r="C490" s="3"/>
      <c r="D490" s="3"/>
      <c r="E490" s="3"/>
      <c r="F490" s="3"/>
      <c r="G490" s="3"/>
      <c r="H490" s="161"/>
      <c r="I490" s="161"/>
      <c r="J490" s="161"/>
      <c r="K490" s="161"/>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row>
    <row r="491" spans="1:50">
      <c r="A491" s="3"/>
      <c r="B491" s="3"/>
      <c r="C491" s="3"/>
      <c r="D491" s="3"/>
      <c r="E491" s="3"/>
      <c r="F491" s="3"/>
      <c r="G491" s="3"/>
      <c r="H491" s="161"/>
      <c r="I491" s="161"/>
      <c r="J491" s="161"/>
      <c r="K491" s="161"/>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row>
    <row r="492" spans="1:50">
      <c r="A492" s="3"/>
      <c r="B492" s="3"/>
      <c r="C492" s="3"/>
      <c r="D492" s="3"/>
      <c r="E492" s="3"/>
      <c r="F492" s="3"/>
      <c r="G492" s="3"/>
      <c r="H492" s="161"/>
      <c r="I492" s="161"/>
      <c r="J492" s="161"/>
      <c r="K492" s="161"/>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row>
    <row r="493" spans="1:50">
      <c r="A493" s="3"/>
      <c r="B493" s="3"/>
      <c r="C493" s="3"/>
      <c r="D493" s="3"/>
      <c r="E493" s="3"/>
      <c r="F493" s="3"/>
      <c r="G493" s="3"/>
      <c r="H493" s="161"/>
      <c r="I493" s="161"/>
      <c r="J493" s="161"/>
      <c r="K493" s="161"/>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row>
    <row r="494" spans="1:50">
      <c r="A494" s="3"/>
      <c r="B494" s="3"/>
      <c r="C494" s="3"/>
      <c r="D494" s="3"/>
      <c r="E494" s="3"/>
      <c r="F494" s="3"/>
      <c r="G494" s="3"/>
      <c r="H494" s="161"/>
      <c r="I494" s="161"/>
      <c r="J494" s="161"/>
      <c r="K494" s="161"/>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row>
    <row r="495" spans="1:50">
      <c r="A495" s="3"/>
      <c r="B495" s="3"/>
      <c r="C495" s="3"/>
      <c r="D495" s="3"/>
      <c r="E495" s="3"/>
      <c r="F495" s="3"/>
      <c r="G495" s="3"/>
      <c r="H495" s="161"/>
      <c r="I495" s="161"/>
      <c r="J495" s="161"/>
      <c r="K495" s="161"/>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row>
    <row r="496" spans="1:50">
      <c r="A496" s="3"/>
      <c r="B496" s="3"/>
      <c r="C496" s="3"/>
      <c r="D496" s="3"/>
      <c r="E496" s="3"/>
      <c r="F496" s="3"/>
      <c r="G496" s="3"/>
      <c r="H496" s="161"/>
      <c r="I496" s="161"/>
      <c r="J496" s="161"/>
      <c r="K496" s="161"/>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row>
    <row r="497" spans="1:50">
      <c r="A497" s="3"/>
      <c r="B497" s="3"/>
      <c r="C497" s="3"/>
      <c r="D497" s="3"/>
      <c r="E497" s="3"/>
      <c r="F497" s="3"/>
      <c r="G497" s="3"/>
      <c r="H497" s="161"/>
      <c r="I497" s="161"/>
      <c r="J497" s="161"/>
      <c r="K497" s="161"/>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row>
    <row r="498" spans="1:50">
      <c r="A498" s="3"/>
      <c r="B498" s="3"/>
      <c r="C498" s="3"/>
      <c r="D498" s="3"/>
      <c r="E498" s="3"/>
      <c r="F498" s="3"/>
      <c r="G498" s="3"/>
      <c r="H498" s="161"/>
      <c r="I498" s="161"/>
      <c r="J498" s="161"/>
      <c r="K498" s="161"/>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row>
    <row r="499" spans="1:50">
      <c r="A499" s="3"/>
      <c r="B499" s="3"/>
      <c r="C499" s="3"/>
      <c r="D499" s="3"/>
      <c r="E499" s="3"/>
      <c r="F499" s="3"/>
      <c r="G499" s="3"/>
      <c r="H499" s="161"/>
      <c r="I499" s="161"/>
      <c r="J499" s="161"/>
      <c r="K499" s="161"/>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row>
    <row r="500" spans="1:50">
      <c r="A500" s="3"/>
      <c r="B500" s="3"/>
      <c r="C500" s="3"/>
      <c r="D500" s="3"/>
      <c r="E500" s="3"/>
      <c r="F500" s="3"/>
      <c r="G500" s="3"/>
      <c r="H500" s="161"/>
      <c r="I500" s="161"/>
      <c r="J500" s="161"/>
      <c r="K500" s="161"/>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row>
    <row r="501" spans="1:50">
      <c r="A501" s="3"/>
      <c r="B501" s="3"/>
      <c r="C501" s="3"/>
      <c r="D501" s="3"/>
      <c r="E501" s="3"/>
      <c r="F501" s="3"/>
      <c r="G501" s="3"/>
      <c r="H501" s="161"/>
      <c r="I501" s="161"/>
      <c r="J501" s="161"/>
      <c r="K501" s="161"/>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row>
    <row r="502" spans="1:50">
      <c r="A502" s="3"/>
      <c r="B502" s="3"/>
      <c r="C502" s="3"/>
      <c r="D502" s="3"/>
      <c r="E502" s="3"/>
      <c r="F502" s="3"/>
      <c r="G502" s="3"/>
      <c r="H502" s="161"/>
      <c r="I502" s="161"/>
      <c r="J502" s="161"/>
      <c r="K502" s="161"/>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row>
    <row r="503" spans="1:50">
      <c r="A503" s="3"/>
      <c r="B503" s="3"/>
      <c r="C503" s="3"/>
      <c r="D503" s="3"/>
      <c r="E503" s="3"/>
      <c r="F503" s="3"/>
      <c r="G503" s="3"/>
      <c r="H503" s="161"/>
      <c r="I503" s="161"/>
      <c r="J503" s="161"/>
      <c r="K503" s="161"/>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row>
    <row r="504" spans="1:50">
      <c r="A504" s="3"/>
      <c r="B504" s="3"/>
      <c r="C504" s="3"/>
      <c r="D504" s="3"/>
      <c r="E504" s="3"/>
      <c r="F504" s="3"/>
      <c r="G504" s="3"/>
      <c r="H504" s="161"/>
      <c r="I504" s="161"/>
      <c r="J504" s="161"/>
      <c r="K504" s="161"/>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row>
    <row r="505" spans="1:50">
      <c r="A505" s="3"/>
      <c r="B505" s="3"/>
      <c r="C505" s="3"/>
      <c r="D505" s="3"/>
      <c r="E505" s="3"/>
      <c r="F505" s="3"/>
      <c r="G505" s="3"/>
      <c r="H505" s="161"/>
      <c r="I505" s="161"/>
      <c r="J505" s="161"/>
      <c r="K505" s="161"/>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row>
    <row r="506" spans="1:50">
      <c r="A506" s="3"/>
      <c r="B506" s="3"/>
      <c r="C506" s="3"/>
      <c r="D506" s="3"/>
      <c r="E506" s="3"/>
      <c r="F506" s="3"/>
      <c r="G506" s="3"/>
      <c r="H506" s="161"/>
      <c r="I506" s="161"/>
      <c r="J506" s="161"/>
      <c r="K506" s="161"/>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row>
    <row r="507" spans="1:50">
      <c r="A507" s="3"/>
      <c r="B507" s="3"/>
      <c r="C507" s="3"/>
      <c r="D507" s="3"/>
      <c r="E507" s="3"/>
      <c r="F507" s="3"/>
      <c r="G507" s="3"/>
      <c r="H507" s="161"/>
      <c r="I507" s="161"/>
      <c r="J507" s="161"/>
      <c r="K507" s="161"/>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row>
    <row r="508" spans="1:50">
      <c r="A508" s="3"/>
      <c r="B508" s="3"/>
      <c r="C508" s="3"/>
      <c r="D508" s="3"/>
      <c r="E508" s="3"/>
      <c r="F508" s="3"/>
      <c r="G508" s="3"/>
      <c r="H508" s="161"/>
      <c r="I508" s="161"/>
      <c r="J508" s="161"/>
      <c r="K508" s="161"/>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row>
    <row r="509" spans="1:50">
      <c r="A509" s="3"/>
      <c r="B509" s="3"/>
      <c r="C509" s="3"/>
      <c r="D509" s="3"/>
      <c r="E509" s="3"/>
      <c r="F509" s="3"/>
      <c r="G509" s="3"/>
      <c r="H509" s="161"/>
      <c r="I509" s="161"/>
      <c r="J509" s="161"/>
      <c r="K509" s="161"/>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row>
    <row r="510" spans="1:50">
      <c r="A510" s="3"/>
      <c r="B510" s="3"/>
      <c r="C510" s="3"/>
      <c r="D510" s="3"/>
      <c r="E510" s="3"/>
      <c r="F510" s="3"/>
      <c r="G510" s="3"/>
      <c r="H510" s="161"/>
      <c r="I510" s="161"/>
      <c r="J510" s="161"/>
      <c r="K510" s="161"/>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row>
    <row r="511" spans="1:50">
      <c r="A511" s="3"/>
      <c r="B511" s="3"/>
      <c r="C511" s="3"/>
      <c r="D511" s="3"/>
      <c r="E511" s="3"/>
      <c r="F511" s="3"/>
      <c r="G511" s="3"/>
      <c r="H511" s="161"/>
      <c r="I511" s="161"/>
      <c r="J511" s="161"/>
      <c r="K511" s="161"/>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row>
    <row r="512" spans="1:50">
      <c r="A512" s="3"/>
      <c r="B512" s="3"/>
      <c r="C512" s="3"/>
      <c r="D512" s="3"/>
      <c r="E512" s="3"/>
      <c r="F512" s="3"/>
      <c r="G512" s="3"/>
      <c r="H512" s="161"/>
      <c r="I512" s="161"/>
      <c r="J512" s="161"/>
      <c r="K512" s="161"/>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row>
    <row r="513" spans="1:50">
      <c r="A513" s="3"/>
      <c r="B513" s="3"/>
      <c r="C513" s="3"/>
      <c r="D513" s="3"/>
      <c r="E513" s="3"/>
      <c r="F513" s="3"/>
      <c r="G513" s="3"/>
      <c r="H513" s="161"/>
      <c r="I513" s="161"/>
      <c r="J513" s="161"/>
      <c r="K513" s="161"/>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row>
    <row r="514" spans="1:50">
      <c r="A514" s="3"/>
      <c r="B514" s="3"/>
      <c r="C514" s="3"/>
      <c r="D514" s="3"/>
      <c r="E514" s="3"/>
      <c r="F514" s="3"/>
      <c r="G514" s="3"/>
      <c r="H514" s="161"/>
      <c r="I514" s="161"/>
      <c r="J514" s="161"/>
      <c r="K514" s="161"/>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row>
    <row r="515" spans="1:50">
      <c r="A515" s="3"/>
      <c r="B515" s="3"/>
      <c r="C515" s="3"/>
      <c r="D515" s="3"/>
      <c r="E515" s="3"/>
      <c r="F515" s="3"/>
      <c r="G515" s="3"/>
      <c r="H515" s="161"/>
      <c r="I515" s="161"/>
      <c r="J515" s="161"/>
      <c r="K515" s="161"/>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row>
    <row r="516" spans="1:50">
      <c r="A516" s="3"/>
      <c r="B516" s="3"/>
      <c r="C516" s="3"/>
      <c r="D516" s="3"/>
      <c r="E516" s="3"/>
      <c r="F516" s="3"/>
      <c r="G516" s="3"/>
      <c r="H516" s="161"/>
      <c r="I516" s="161"/>
      <c r="J516" s="161"/>
      <c r="K516" s="161"/>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row>
    <row r="517" spans="1:50">
      <c r="A517" s="3"/>
      <c r="B517" s="3"/>
      <c r="C517" s="3"/>
      <c r="D517" s="3"/>
      <c r="E517" s="3"/>
      <c r="F517" s="3"/>
      <c r="G517" s="3"/>
      <c r="H517" s="161"/>
      <c r="I517" s="161"/>
      <c r="J517" s="161"/>
      <c r="K517" s="161"/>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row>
    <row r="518" spans="1:50">
      <c r="A518" s="3"/>
      <c r="B518" s="3"/>
      <c r="C518" s="3"/>
      <c r="D518" s="3"/>
      <c r="E518" s="3"/>
      <c r="F518" s="3"/>
      <c r="G518" s="3"/>
      <c r="H518" s="161"/>
      <c r="I518" s="161"/>
      <c r="J518" s="161"/>
      <c r="K518" s="161"/>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row>
    <row r="519" spans="1:50">
      <c r="A519" s="3"/>
      <c r="B519" s="3"/>
      <c r="C519" s="3"/>
      <c r="D519" s="3"/>
      <c r="E519" s="3"/>
      <c r="F519" s="3"/>
      <c r="G519" s="3"/>
      <c r="H519" s="161"/>
      <c r="I519" s="161"/>
      <c r="J519" s="161"/>
      <c r="K519" s="161"/>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row>
    <row r="520" spans="1:50">
      <c r="A520" s="3"/>
      <c r="B520" s="3"/>
      <c r="C520" s="3"/>
      <c r="D520" s="3"/>
      <c r="E520" s="3"/>
      <c r="F520" s="3"/>
      <c r="G520" s="3"/>
      <c r="H520" s="161"/>
      <c r="I520" s="161"/>
      <c r="J520" s="161"/>
      <c r="K520" s="161"/>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row>
    <row r="521" spans="1:50">
      <c r="A521" s="3"/>
      <c r="B521" s="3"/>
      <c r="C521" s="3"/>
      <c r="D521" s="3"/>
      <c r="E521" s="3"/>
      <c r="F521" s="3"/>
      <c r="G521" s="3"/>
      <c r="H521" s="161"/>
      <c r="I521" s="161"/>
      <c r="J521" s="161"/>
      <c r="K521" s="161"/>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row>
    <row r="522" spans="1:50">
      <c r="A522" s="3"/>
      <c r="B522" s="3"/>
      <c r="C522" s="3"/>
      <c r="D522" s="3"/>
      <c r="E522" s="3"/>
      <c r="F522" s="3"/>
      <c r="G522" s="3"/>
      <c r="H522" s="161"/>
      <c r="I522" s="161"/>
      <c r="J522" s="161"/>
      <c r="K522" s="161"/>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row>
    <row r="523" spans="1:50">
      <c r="A523" s="3"/>
      <c r="B523" s="3"/>
      <c r="C523" s="3"/>
      <c r="D523" s="3"/>
      <c r="E523" s="3"/>
      <c r="F523" s="3"/>
      <c r="G523" s="3"/>
      <c r="H523" s="161"/>
      <c r="I523" s="161"/>
      <c r="J523" s="161"/>
      <c r="K523" s="161"/>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row>
    <row r="524" spans="1:50">
      <c r="A524" s="3"/>
      <c r="B524" s="3"/>
      <c r="C524" s="3"/>
      <c r="D524" s="3"/>
      <c r="E524" s="3"/>
      <c r="F524" s="3"/>
      <c r="G524" s="3"/>
      <c r="H524" s="161"/>
      <c r="I524" s="161"/>
      <c r="J524" s="161"/>
      <c r="K524" s="161"/>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row>
    <row r="525" spans="1:50">
      <c r="A525" s="3"/>
      <c r="B525" s="3"/>
      <c r="C525" s="3"/>
      <c r="D525" s="3"/>
      <c r="E525" s="3"/>
      <c r="F525" s="3"/>
      <c r="G525" s="3"/>
      <c r="H525" s="161"/>
      <c r="I525" s="161"/>
      <c r="J525" s="161"/>
      <c r="K525" s="161"/>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row>
    <row r="526" spans="1:50">
      <c r="A526" s="3"/>
      <c r="B526" s="3"/>
      <c r="C526" s="3"/>
      <c r="D526" s="3"/>
      <c r="E526" s="3"/>
      <c r="F526" s="3"/>
      <c r="G526" s="3"/>
      <c r="H526" s="161"/>
      <c r="I526" s="161"/>
      <c r="J526" s="161"/>
      <c r="K526" s="161"/>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row>
    <row r="527" spans="1:50">
      <c r="A527" s="3"/>
      <c r="B527" s="3"/>
      <c r="C527" s="3"/>
      <c r="D527" s="3"/>
      <c r="E527" s="3"/>
      <c r="F527" s="3"/>
      <c r="G527" s="3"/>
      <c r="H527" s="161"/>
      <c r="I527" s="161"/>
      <c r="J527" s="161"/>
      <c r="K527" s="161"/>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row>
    <row r="528" spans="1:50">
      <c r="A528" s="3"/>
      <c r="B528" s="3"/>
      <c r="C528" s="3"/>
      <c r="D528" s="3"/>
      <c r="E528" s="3"/>
      <c r="F528" s="3"/>
      <c r="G528" s="3"/>
      <c r="H528" s="161"/>
      <c r="I528" s="161"/>
      <c r="J528" s="161"/>
      <c r="K528" s="161"/>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row>
    <row r="529" spans="1:50">
      <c r="A529" s="3"/>
      <c r="B529" s="3"/>
      <c r="C529" s="3"/>
      <c r="D529" s="3"/>
      <c r="E529" s="3"/>
      <c r="F529" s="3"/>
      <c r="G529" s="3"/>
      <c r="H529" s="161"/>
      <c r="I529" s="161"/>
      <c r="J529" s="161"/>
      <c r="K529" s="161"/>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row>
    <row r="530" spans="1:50">
      <c r="A530" s="3"/>
      <c r="B530" s="3"/>
      <c r="C530" s="3"/>
      <c r="D530" s="3"/>
      <c r="E530" s="3"/>
      <c r="F530" s="3"/>
      <c r="G530" s="3"/>
      <c r="H530" s="161"/>
      <c r="I530" s="161"/>
      <c r="J530" s="161"/>
      <c r="K530" s="161"/>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row>
    <row r="531" spans="1:50">
      <c r="A531" s="3"/>
      <c r="B531" s="3"/>
      <c r="C531" s="3"/>
      <c r="D531" s="3"/>
      <c r="E531" s="3"/>
      <c r="F531" s="3"/>
      <c r="G531" s="3"/>
      <c r="H531" s="161"/>
      <c r="I531" s="161"/>
      <c r="J531" s="161"/>
      <c r="K531" s="161"/>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row>
    <row r="532" spans="1:50">
      <c r="A532" s="3"/>
      <c r="B532" s="3"/>
      <c r="C532" s="3"/>
      <c r="D532" s="3"/>
      <c r="E532" s="3"/>
      <c r="F532" s="3"/>
      <c r="G532" s="3"/>
      <c r="H532" s="161"/>
      <c r="I532" s="161"/>
      <c r="J532" s="161"/>
      <c r="K532" s="161"/>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row>
    <row r="533" spans="1:50">
      <c r="A533" s="3"/>
      <c r="B533" s="3"/>
      <c r="C533" s="3"/>
      <c r="D533" s="3"/>
      <c r="E533" s="3"/>
      <c r="F533" s="3"/>
      <c r="G533" s="3"/>
      <c r="H533" s="161"/>
      <c r="I533" s="161"/>
      <c r="J533" s="161"/>
      <c r="K533" s="161"/>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row>
    <row r="534" spans="1:50">
      <c r="A534" s="3"/>
      <c r="B534" s="3"/>
      <c r="C534" s="3"/>
      <c r="D534" s="3"/>
      <c r="E534" s="3"/>
      <c r="F534" s="3"/>
      <c r="G534" s="3"/>
      <c r="H534" s="161"/>
      <c r="I534" s="161"/>
      <c r="J534" s="161"/>
      <c r="K534" s="161"/>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row>
    <row r="535" spans="1:50">
      <c r="A535" s="3"/>
      <c r="B535" s="3"/>
      <c r="C535" s="3"/>
      <c r="D535" s="3"/>
      <c r="E535" s="3"/>
      <c r="F535" s="3"/>
      <c r="G535" s="3"/>
      <c r="H535" s="161"/>
      <c r="I535" s="161"/>
      <c r="J535" s="161"/>
      <c r="K535" s="161"/>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row>
    <row r="536" spans="1:50">
      <c r="A536" s="3"/>
      <c r="B536" s="3"/>
      <c r="C536" s="3"/>
      <c r="D536" s="3"/>
      <c r="E536" s="3"/>
      <c r="F536" s="3"/>
      <c r="G536" s="3"/>
      <c r="H536" s="161"/>
      <c r="I536" s="161"/>
      <c r="J536" s="161"/>
      <c r="K536" s="161"/>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row>
    <row r="537" spans="1:50">
      <c r="A537" s="3"/>
      <c r="B537" s="3"/>
      <c r="C537" s="3"/>
      <c r="D537" s="3"/>
      <c r="E537" s="3"/>
      <c r="F537" s="3"/>
      <c r="G537" s="3"/>
      <c r="H537" s="161"/>
      <c r="I537" s="161"/>
      <c r="J537" s="161"/>
      <c r="K537" s="161"/>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row>
    <row r="538" spans="1:50">
      <c r="A538" s="3"/>
      <c r="B538" s="3"/>
      <c r="C538" s="3"/>
      <c r="D538" s="3"/>
      <c r="E538" s="3"/>
      <c r="F538" s="3"/>
      <c r="G538" s="3"/>
      <c r="H538" s="161"/>
      <c r="I538" s="161"/>
      <c r="J538" s="161"/>
      <c r="K538" s="161"/>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row>
    <row r="539" spans="1:50">
      <c r="A539" s="3"/>
      <c r="B539" s="3"/>
      <c r="C539" s="3"/>
      <c r="D539" s="3"/>
      <c r="E539" s="3"/>
      <c r="F539" s="3"/>
      <c r="G539" s="3"/>
      <c r="H539" s="161"/>
      <c r="I539" s="161"/>
      <c r="J539" s="161"/>
      <c r="K539" s="161"/>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row>
    <row r="540" spans="1:50">
      <c r="A540" s="3"/>
      <c r="B540" s="3"/>
      <c r="C540" s="3"/>
      <c r="D540" s="3"/>
      <c r="E540" s="3"/>
      <c r="F540" s="3"/>
      <c r="G540" s="3"/>
      <c r="H540" s="161"/>
      <c r="I540" s="161"/>
      <c r="J540" s="161"/>
      <c r="K540" s="161"/>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row>
    <row r="541" spans="1:50">
      <c r="A541" s="3"/>
      <c r="B541" s="3"/>
      <c r="C541" s="3"/>
      <c r="D541" s="3"/>
      <c r="E541" s="3"/>
      <c r="F541" s="3"/>
      <c r="G541" s="3"/>
      <c r="H541" s="161"/>
      <c r="I541" s="161"/>
      <c r="J541" s="161"/>
      <c r="K541" s="161"/>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row>
    <row r="542" spans="1:50">
      <c r="A542" s="3"/>
      <c r="B542" s="3"/>
      <c r="C542" s="3"/>
      <c r="D542" s="3"/>
      <c r="E542" s="3"/>
      <c r="F542" s="3"/>
      <c r="G542" s="3"/>
      <c r="H542" s="161"/>
      <c r="I542" s="161"/>
      <c r="J542" s="161"/>
      <c r="K542" s="161"/>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row>
    <row r="543" spans="1:50">
      <c r="A543" s="3"/>
      <c r="B543" s="3"/>
      <c r="C543" s="3"/>
      <c r="D543" s="3"/>
      <c r="E543" s="3"/>
      <c r="F543" s="3"/>
      <c r="G543" s="3"/>
      <c r="H543" s="161"/>
      <c r="I543" s="161"/>
      <c r="J543" s="161"/>
      <c r="K543" s="161"/>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row>
    <row r="544" spans="1:50">
      <c r="A544" s="3"/>
      <c r="B544" s="3"/>
      <c r="C544" s="3"/>
      <c r="D544" s="3"/>
      <c r="E544" s="3"/>
      <c r="F544" s="3"/>
      <c r="G544" s="3"/>
      <c r="H544" s="161"/>
      <c r="I544" s="161"/>
      <c r="J544" s="161"/>
      <c r="K544" s="161"/>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row>
    <row r="545" spans="1:50">
      <c r="A545" s="3"/>
      <c r="B545" s="3"/>
      <c r="C545" s="3"/>
      <c r="D545" s="3"/>
      <c r="E545" s="3"/>
      <c r="F545" s="3"/>
      <c r="G545" s="3"/>
      <c r="H545" s="161"/>
      <c r="I545" s="161"/>
      <c r="J545" s="161"/>
      <c r="K545" s="161"/>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row>
    <row r="546" spans="1:50">
      <c r="A546" s="3"/>
      <c r="B546" s="3"/>
      <c r="C546" s="3"/>
      <c r="D546" s="3"/>
      <c r="E546" s="3"/>
      <c r="F546" s="3"/>
      <c r="G546" s="3"/>
      <c r="H546" s="161"/>
      <c r="I546" s="161"/>
      <c r="J546" s="161"/>
      <c r="K546" s="161"/>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row>
    <row r="547" spans="1:50">
      <c r="A547" s="3"/>
      <c r="B547" s="3"/>
      <c r="C547" s="3"/>
      <c r="D547" s="3"/>
      <c r="E547" s="3"/>
      <c r="F547" s="3"/>
      <c r="G547" s="3"/>
      <c r="H547" s="161"/>
      <c r="I547" s="161"/>
      <c r="J547" s="161"/>
      <c r="K547" s="161"/>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row>
    <row r="548" spans="1:50">
      <c r="A548" s="3"/>
      <c r="B548" s="3"/>
      <c r="C548" s="3"/>
      <c r="D548" s="3"/>
      <c r="E548" s="3"/>
      <c r="F548" s="3"/>
      <c r="G548" s="3"/>
      <c r="H548" s="161"/>
      <c r="I548" s="161"/>
      <c r="J548" s="161"/>
      <c r="K548" s="161"/>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row>
    <row r="549" spans="1:50">
      <c r="A549" s="3"/>
      <c r="B549" s="3"/>
      <c r="C549" s="3"/>
      <c r="D549" s="3"/>
      <c r="E549" s="3"/>
      <c r="F549" s="3"/>
      <c r="G549" s="3"/>
      <c r="H549" s="161"/>
      <c r="I549" s="161"/>
      <c r="J549" s="161"/>
      <c r="K549" s="161"/>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row>
    <row r="550" spans="1:50">
      <c r="A550" s="3"/>
      <c r="B550" s="3"/>
      <c r="C550" s="3"/>
      <c r="D550" s="3"/>
      <c r="E550" s="3"/>
      <c r="F550" s="3"/>
      <c r="G550" s="3"/>
      <c r="H550" s="161"/>
      <c r="I550" s="161"/>
      <c r="J550" s="161"/>
      <c r="K550" s="161"/>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row>
    <row r="551" spans="1:50">
      <c r="A551" s="3"/>
      <c r="B551" s="3"/>
      <c r="C551" s="3"/>
      <c r="D551" s="3"/>
      <c r="E551" s="3"/>
      <c r="F551" s="3"/>
      <c r="G551" s="3"/>
      <c r="H551" s="161"/>
      <c r="I551" s="161"/>
      <c r="J551" s="161"/>
      <c r="K551" s="161"/>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row>
    <row r="552" spans="1:50">
      <c r="A552" s="3"/>
      <c r="B552" s="3"/>
      <c r="C552" s="3"/>
      <c r="D552" s="3"/>
      <c r="E552" s="3"/>
      <c r="F552" s="3"/>
      <c r="G552" s="3"/>
      <c r="H552" s="161"/>
      <c r="I552" s="161"/>
      <c r="J552" s="161"/>
      <c r="K552" s="161"/>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row>
    <row r="553" spans="1:50">
      <c r="A553" s="3"/>
      <c r="B553" s="3"/>
      <c r="C553" s="3"/>
      <c r="D553" s="3"/>
      <c r="E553" s="3"/>
      <c r="F553" s="3"/>
      <c r="G553" s="3"/>
      <c r="H553" s="161"/>
      <c r="I553" s="161"/>
      <c r="J553" s="161"/>
      <c r="K553" s="161"/>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row>
    <row r="554" spans="1:50">
      <c r="A554" s="3"/>
      <c r="B554" s="3"/>
      <c r="C554" s="3"/>
      <c r="D554" s="3"/>
      <c r="E554" s="3"/>
      <c r="F554" s="3"/>
      <c r="G554" s="3"/>
      <c r="H554" s="161"/>
      <c r="I554" s="161"/>
      <c r="J554" s="161"/>
      <c r="K554" s="161"/>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row>
    <row r="555" spans="1:50">
      <c r="A555" s="3"/>
      <c r="B555" s="3"/>
      <c r="C555" s="3"/>
      <c r="D555" s="3"/>
      <c r="E555" s="3"/>
      <c r="F555" s="3"/>
      <c r="G555" s="3"/>
      <c r="H555" s="161"/>
      <c r="I555" s="161"/>
      <c r="J555" s="161"/>
      <c r="K555" s="161"/>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row>
    <row r="556" spans="1:50">
      <c r="A556" s="3"/>
      <c r="B556" s="3"/>
      <c r="C556" s="3"/>
      <c r="D556" s="3"/>
      <c r="E556" s="3"/>
      <c r="F556" s="3"/>
      <c r="G556" s="3"/>
      <c r="H556" s="161"/>
      <c r="I556" s="161"/>
      <c r="J556" s="161"/>
      <c r="K556" s="161"/>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row>
    <row r="557" spans="1:50">
      <c r="A557" s="3"/>
      <c r="B557" s="3"/>
      <c r="C557" s="3"/>
      <c r="D557" s="3"/>
      <c r="E557" s="3"/>
      <c r="F557" s="3"/>
      <c r="G557" s="3"/>
      <c r="H557" s="161"/>
      <c r="I557" s="161"/>
      <c r="J557" s="161"/>
      <c r="K557" s="161"/>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row>
    <row r="558" spans="1:50">
      <c r="A558" s="3"/>
      <c r="B558" s="3"/>
      <c r="C558" s="3"/>
      <c r="D558" s="3"/>
      <c r="E558" s="3"/>
      <c r="F558" s="3"/>
      <c r="G558" s="3"/>
      <c r="H558" s="161"/>
      <c r="I558" s="161"/>
      <c r="J558" s="161"/>
      <c r="K558" s="161"/>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row>
    <row r="559" spans="1:50">
      <c r="A559" s="3"/>
      <c r="B559" s="3"/>
      <c r="C559" s="3"/>
      <c r="D559" s="3"/>
      <c r="E559" s="3"/>
      <c r="F559" s="3"/>
      <c r="G559" s="3"/>
      <c r="H559" s="161"/>
      <c r="I559" s="161"/>
      <c r="J559" s="161"/>
      <c r="K559" s="161"/>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row>
    <row r="560" spans="1:50">
      <c r="A560" s="3"/>
      <c r="B560" s="3"/>
      <c r="C560" s="3"/>
      <c r="D560" s="3"/>
      <c r="E560" s="3"/>
      <c r="F560" s="3"/>
      <c r="G560" s="3"/>
      <c r="H560" s="161"/>
      <c r="I560" s="161"/>
      <c r="J560" s="161"/>
      <c r="K560" s="161"/>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row>
    <row r="561" spans="1:50">
      <c r="A561" s="3"/>
      <c r="B561" s="3"/>
      <c r="C561" s="3"/>
      <c r="D561" s="3"/>
      <c r="E561" s="3"/>
      <c r="F561" s="3"/>
      <c r="G561" s="3"/>
      <c r="H561" s="161"/>
      <c r="I561" s="161"/>
      <c r="J561" s="161"/>
      <c r="K561" s="161"/>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row>
    <row r="562" spans="1:50">
      <c r="A562" s="3"/>
      <c r="B562" s="3"/>
      <c r="C562" s="3"/>
      <c r="D562" s="3"/>
      <c r="E562" s="3"/>
      <c r="F562" s="3"/>
      <c r="G562" s="3"/>
      <c r="H562" s="161"/>
      <c r="I562" s="161"/>
      <c r="J562" s="161"/>
      <c r="K562" s="161"/>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row>
    <row r="563" spans="1:50">
      <c r="A563" s="3"/>
      <c r="B563" s="3"/>
      <c r="C563" s="3"/>
      <c r="D563" s="3"/>
      <c r="E563" s="3"/>
      <c r="F563" s="3"/>
      <c r="G563" s="3"/>
      <c r="H563" s="161"/>
      <c r="I563" s="161"/>
      <c r="J563" s="161"/>
      <c r="K563" s="161"/>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row>
    <row r="564" spans="1:50">
      <c r="A564" s="3"/>
      <c r="B564" s="3"/>
      <c r="C564" s="3"/>
      <c r="D564" s="3"/>
      <c r="E564" s="3"/>
      <c r="F564" s="3"/>
      <c r="G564" s="3"/>
      <c r="H564" s="161"/>
      <c r="I564" s="161"/>
      <c r="J564" s="161"/>
      <c r="K564" s="161"/>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row>
    <row r="565" spans="1:50">
      <c r="A565" s="3"/>
      <c r="B565" s="3"/>
      <c r="C565" s="3"/>
      <c r="D565" s="3"/>
      <c r="E565" s="3"/>
      <c r="F565" s="3"/>
      <c r="G565" s="3"/>
      <c r="H565" s="161"/>
      <c r="I565" s="161"/>
      <c r="J565" s="161"/>
      <c r="K565" s="161"/>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row>
    <row r="566" spans="1:50">
      <c r="A566" s="3"/>
      <c r="B566" s="3"/>
      <c r="C566" s="3"/>
      <c r="D566" s="3"/>
      <c r="E566" s="3"/>
      <c r="F566" s="3"/>
      <c r="G566" s="3"/>
      <c r="H566" s="161"/>
      <c r="I566" s="161"/>
      <c r="J566" s="161"/>
      <c r="K566" s="161"/>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row>
    <row r="567" spans="1:50">
      <c r="A567" s="3"/>
      <c r="B567" s="3"/>
      <c r="C567" s="3"/>
      <c r="D567" s="3"/>
      <c r="E567" s="3"/>
      <c r="F567" s="3"/>
      <c r="G567" s="3"/>
      <c r="H567" s="161"/>
      <c r="I567" s="161"/>
      <c r="J567" s="161"/>
      <c r="K567" s="161"/>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row>
    <row r="568" spans="1:50">
      <c r="A568" s="3"/>
      <c r="B568" s="3"/>
      <c r="C568" s="3"/>
      <c r="D568" s="3"/>
      <c r="E568" s="3"/>
      <c r="F568" s="3"/>
      <c r="G568" s="3"/>
      <c r="H568" s="161"/>
      <c r="I568" s="161"/>
      <c r="J568" s="161"/>
      <c r="K568" s="161"/>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row>
    <row r="569" spans="1:50">
      <c r="A569" s="3"/>
      <c r="B569" s="3"/>
      <c r="C569" s="3"/>
      <c r="D569" s="3"/>
      <c r="E569" s="3"/>
      <c r="F569" s="3"/>
      <c r="G569" s="3"/>
      <c r="H569" s="161"/>
      <c r="I569" s="161"/>
      <c r="J569" s="161"/>
      <c r="K569" s="161"/>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row>
    <row r="570" spans="1:50">
      <c r="A570" s="3"/>
      <c r="B570" s="3"/>
      <c r="C570" s="3"/>
      <c r="D570" s="3"/>
      <c r="E570" s="3"/>
      <c r="F570" s="3"/>
      <c r="G570" s="3"/>
      <c r="H570" s="161"/>
      <c r="I570" s="161"/>
      <c r="J570" s="161"/>
      <c r="K570" s="161"/>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row>
    <row r="571" spans="1:50">
      <c r="A571" s="3"/>
      <c r="B571" s="3"/>
      <c r="C571" s="3"/>
      <c r="D571" s="3"/>
      <c r="E571" s="3"/>
      <c r="F571" s="3"/>
      <c r="G571" s="3"/>
      <c r="H571" s="161"/>
      <c r="I571" s="161"/>
      <c r="J571" s="161"/>
      <c r="K571" s="161"/>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row>
    <row r="572" spans="1:50">
      <c r="A572" s="3"/>
      <c r="B572" s="3"/>
      <c r="C572" s="3"/>
      <c r="D572" s="3"/>
      <c r="E572" s="3"/>
      <c r="F572" s="3"/>
      <c r="G572" s="3"/>
      <c r="H572" s="161"/>
      <c r="I572" s="161"/>
      <c r="J572" s="161"/>
      <c r="K572" s="161"/>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row>
    <row r="573" spans="1:50">
      <c r="A573" s="3"/>
      <c r="B573" s="3"/>
      <c r="C573" s="3"/>
      <c r="D573" s="3"/>
      <c r="E573" s="3"/>
      <c r="F573" s="3"/>
      <c r="G573" s="3"/>
      <c r="H573" s="161"/>
      <c r="I573" s="161"/>
      <c r="J573" s="161"/>
      <c r="K573" s="161"/>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row>
    <row r="574" spans="1:50">
      <c r="A574" s="3"/>
      <c r="B574" s="3"/>
      <c r="C574" s="3"/>
      <c r="D574" s="3"/>
      <c r="E574" s="3"/>
      <c r="F574" s="3"/>
      <c r="G574" s="3"/>
      <c r="H574" s="161"/>
      <c r="I574" s="161"/>
      <c r="J574" s="161"/>
      <c r="K574" s="161"/>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row>
    <row r="575" spans="1:50">
      <c r="A575" s="3"/>
      <c r="B575" s="3"/>
      <c r="C575" s="3"/>
      <c r="D575" s="3"/>
      <c r="E575" s="3"/>
      <c r="F575" s="3"/>
      <c r="G575" s="3"/>
      <c r="H575" s="161"/>
      <c r="I575" s="161"/>
      <c r="J575" s="161"/>
      <c r="K575" s="161"/>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row>
    <row r="576" spans="1:50">
      <c r="A576" s="3"/>
      <c r="B576" s="3"/>
      <c r="C576" s="3"/>
      <c r="D576" s="3"/>
      <c r="E576" s="3"/>
      <c r="F576" s="3"/>
      <c r="G576" s="3"/>
      <c r="H576" s="161"/>
      <c r="I576" s="161"/>
      <c r="J576" s="161"/>
      <c r="K576" s="161"/>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row>
    <row r="577" spans="1:50">
      <c r="A577" s="3"/>
      <c r="B577" s="3"/>
      <c r="C577" s="3"/>
      <c r="D577" s="3"/>
      <c r="E577" s="3"/>
      <c r="F577" s="3"/>
      <c r="G577" s="3"/>
      <c r="H577" s="161"/>
      <c r="I577" s="161"/>
      <c r="J577" s="161"/>
      <c r="K577" s="161"/>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row>
    <row r="578" spans="1:50">
      <c r="A578" s="3"/>
      <c r="B578" s="3"/>
      <c r="C578" s="3"/>
      <c r="D578" s="3"/>
      <c r="E578" s="3"/>
      <c r="F578" s="3"/>
      <c r="G578" s="3"/>
      <c r="H578" s="161"/>
      <c r="I578" s="161"/>
      <c r="J578" s="161"/>
      <c r="K578" s="161"/>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row>
    <row r="579" spans="1:50">
      <c r="A579" s="3"/>
      <c r="B579" s="3"/>
      <c r="C579" s="3"/>
      <c r="D579" s="3"/>
      <c r="E579" s="3"/>
      <c r="F579" s="3"/>
      <c r="G579" s="3"/>
      <c r="H579" s="161"/>
      <c r="I579" s="161"/>
      <c r="J579" s="161"/>
      <c r="K579" s="161"/>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row>
    <row r="580" spans="1:50">
      <c r="A580" s="3"/>
      <c r="B580" s="3"/>
      <c r="C580" s="3"/>
      <c r="D580" s="3"/>
      <c r="E580" s="3"/>
      <c r="F580" s="3"/>
      <c r="G580" s="3"/>
      <c r="H580" s="161"/>
      <c r="I580" s="161"/>
      <c r="J580" s="161"/>
      <c r="K580" s="161"/>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row>
    <row r="581" spans="1:50">
      <c r="A581" s="3"/>
      <c r="B581" s="3"/>
      <c r="C581" s="3"/>
      <c r="D581" s="3"/>
      <c r="E581" s="3"/>
      <c r="F581" s="3"/>
      <c r="G581" s="3"/>
      <c r="H581" s="161"/>
      <c r="I581" s="161"/>
      <c r="J581" s="161"/>
      <c r="K581" s="161"/>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row>
    <row r="582" spans="1:50">
      <c r="A582" s="3"/>
      <c r="B582" s="3"/>
      <c r="C582" s="3"/>
      <c r="D582" s="3"/>
      <c r="E582" s="3"/>
      <c r="F582" s="3"/>
      <c r="G582" s="3"/>
      <c r="H582" s="161"/>
      <c r="I582" s="161"/>
      <c r="J582" s="161"/>
      <c r="K582" s="161"/>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row>
    <row r="583" spans="1:50">
      <c r="A583" s="3"/>
      <c r="B583" s="3"/>
      <c r="C583" s="3"/>
      <c r="D583" s="3"/>
      <c r="E583" s="3"/>
      <c r="F583" s="3"/>
      <c r="G583" s="3"/>
      <c r="H583" s="161"/>
      <c r="I583" s="161"/>
      <c r="J583" s="161"/>
      <c r="K583" s="161"/>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row>
    <row r="584" spans="1:50">
      <c r="A584" s="3"/>
      <c r="B584" s="3"/>
      <c r="C584" s="3"/>
      <c r="D584" s="3"/>
      <c r="E584" s="3"/>
      <c r="F584" s="3"/>
      <c r="G584" s="3"/>
      <c r="H584" s="161"/>
      <c r="I584" s="161"/>
      <c r="J584" s="161"/>
      <c r="K584" s="161"/>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row>
    <row r="585" spans="1:50">
      <c r="A585" s="3"/>
      <c r="B585" s="3"/>
      <c r="C585" s="3"/>
      <c r="D585" s="3"/>
      <c r="E585" s="3"/>
      <c r="F585" s="3"/>
      <c r="G585" s="3"/>
      <c r="H585" s="161"/>
      <c r="I585" s="161"/>
      <c r="J585" s="161"/>
      <c r="K585" s="161"/>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row>
    <row r="586" spans="1:50">
      <c r="A586" s="3"/>
      <c r="B586" s="3"/>
      <c r="C586" s="3"/>
      <c r="D586" s="3"/>
      <c r="E586" s="3"/>
      <c r="F586" s="3"/>
      <c r="G586" s="3"/>
      <c r="H586" s="161"/>
      <c r="I586" s="161"/>
      <c r="J586" s="161"/>
      <c r="K586" s="161"/>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row>
    <row r="587" spans="1:50">
      <c r="A587" s="3"/>
      <c r="B587" s="3"/>
      <c r="C587" s="3"/>
      <c r="D587" s="3"/>
      <c r="E587" s="3"/>
      <c r="F587" s="3"/>
      <c r="G587" s="3"/>
      <c r="H587" s="161"/>
      <c r="I587" s="161"/>
      <c r="J587" s="161"/>
      <c r="K587" s="161"/>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row>
    <row r="588" spans="1:50">
      <c r="A588" s="3"/>
      <c r="B588" s="3"/>
      <c r="C588" s="3"/>
      <c r="D588" s="3"/>
      <c r="E588" s="3"/>
      <c r="F588" s="3"/>
      <c r="G588" s="3"/>
      <c r="H588" s="161"/>
      <c r="I588" s="161"/>
      <c r="J588" s="161"/>
      <c r="K588" s="161"/>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row>
    <row r="589" spans="1:50">
      <c r="A589" s="3"/>
      <c r="B589" s="3"/>
      <c r="C589" s="3"/>
      <c r="D589" s="3"/>
      <c r="E589" s="3"/>
      <c r="F589" s="3"/>
      <c r="G589" s="3"/>
      <c r="H589" s="161"/>
      <c r="I589" s="161"/>
      <c r="J589" s="161"/>
      <c r="K589" s="161"/>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row>
    <row r="590" spans="1:50">
      <c r="A590" s="3"/>
      <c r="B590" s="3"/>
      <c r="C590" s="3"/>
      <c r="D590" s="3"/>
      <c r="E590" s="3"/>
      <c r="F590" s="3"/>
      <c r="G590" s="3"/>
      <c r="H590" s="161"/>
      <c r="I590" s="161"/>
      <c r="J590" s="161"/>
      <c r="K590" s="161"/>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row>
    <row r="591" spans="1:50">
      <c r="A591" s="3"/>
      <c r="B591" s="3"/>
      <c r="C591" s="3"/>
      <c r="D591" s="3"/>
      <c r="E591" s="3"/>
      <c r="F591" s="3"/>
      <c r="G591" s="3"/>
      <c r="H591" s="161"/>
      <c r="I591" s="161"/>
      <c r="J591" s="161"/>
      <c r="K591" s="161"/>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row>
    <row r="592" spans="1:50">
      <c r="A592" s="3"/>
      <c r="B592" s="3"/>
      <c r="C592" s="3"/>
      <c r="D592" s="3"/>
      <c r="E592" s="3"/>
      <c r="F592" s="3"/>
      <c r="G592" s="3"/>
      <c r="H592" s="161"/>
      <c r="I592" s="161"/>
      <c r="J592" s="161"/>
      <c r="K592" s="161"/>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row>
    <row r="593" spans="1:50">
      <c r="A593" s="3"/>
      <c r="B593" s="3"/>
      <c r="C593" s="3"/>
      <c r="D593" s="3"/>
      <c r="E593" s="3"/>
      <c r="F593" s="3"/>
      <c r="G593" s="3"/>
      <c r="H593" s="161"/>
      <c r="I593" s="161"/>
      <c r="J593" s="161"/>
      <c r="K593" s="161"/>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row>
    <row r="594" spans="1:50">
      <c r="A594" s="3"/>
      <c r="B594" s="3"/>
      <c r="C594" s="3"/>
      <c r="D594" s="3"/>
      <c r="E594" s="3"/>
      <c r="F594" s="3"/>
      <c r="G594" s="3"/>
      <c r="H594" s="161"/>
      <c r="I594" s="161"/>
      <c r="J594" s="161"/>
      <c r="K594" s="161"/>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row>
    <row r="595" spans="1:50">
      <c r="A595" s="3"/>
      <c r="B595" s="3"/>
      <c r="C595" s="3"/>
      <c r="D595" s="3"/>
      <c r="E595" s="3"/>
      <c r="F595" s="3"/>
      <c r="G595" s="3"/>
      <c r="H595" s="161"/>
      <c r="I595" s="161"/>
      <c r="J595" s="161"/>
      <c r="K595" s="161"/>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row>
    <row r="596" spans="1:50">
      <c r="A596" s="3"/>
      <c r="B596" s="3"/>
      <c r="C596" s="3"/>
      <c r="D596" s="3"/>
      <c r="E596" s="3"/>
      <c r="F596" s="3"/>
      <c r="G596" s="3"/>
      <c r="H596" s="161"/>
      <c r="I596" s="161"/>
      <c r="J596" s="161"/>
      <c r="K596" s="161"/>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row>
    <row r="597" spans="1:50">
      <c r="A597" s="3"/>
      <c r="B597" s="3"/>
      <c r="C597" s="3"/>
      <c r="D597" s="3"/>
      <c r="E597" s="3"/>
      <c r="F597" s="3"/>
      <c r="G597" s="3"/>
      <c r="H597" s="161"/>
      <c r="I597" s="161"/>
      <c r="J597" s="161"/>
      <c r="K597" s="161"/>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row>
    <row r="598" spans="1:50">
      <c r="A598" s="3"/>
      <c r="B598" s="3"/>
      <c r="C598" s="3"/>
      <c r="D598" s="3"/>
      <c r="E598" s="3"/>
      <c r="F598" s="3"/>
      <c r="G598" s="3"/>
      <c r="H598" s="161"/>
      <c r="I598" s="161"/>
      <c r="J598" s="161"/>
      <c r="K598" s="161"/>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row>
    <row r="599" spans="1:50">
      <c r="A599" s="3"/>
      <c r="B599" s="3"/>
      <c r="C599" s="3"/>
      <c r="D599" s="3"/>
      <c r="E599" s="3"/>
      <c r="F599" s="3"/>
      <c r="G599" s="3"/>
      <c r="H599" s="161"/>
      <c r="I599" s="161"/>
      <c r="J599" s="161"/>
      <c r="K599" s="161"/>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row>
    <row r="600" spans="1:50">
      <c r="A600" s="3"/>
      <c r="B600" s="3"/>
      <c r="C600" s="3"/>
      <c r="D600" s="3"/>
      <c r="E600" s="3"/>
      <c r="F600" s="3"/>
      <c r="G600" s="3"/>
      <c r="H600" s="161"/>
      <c r="I600" s="161"/>
      <c r="J600" s="161"/>
      <c r="K600" s="161"/>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row>
    <row r="601" spans="1:50">
      <c r="A601" s="3"/>
      <c r="B601" s="3"/>
      <c r="C601" s="3"/>
      <c r="D601" s="3"/>
      <c r="E601" s="3"/>
      <c r="F601" s="3"/>
      <c r="G601" s="3"/>
      <c r="H601" s="161"/>
      <c r="I601" s="161"/>
      <c r="J601" s="161"/>
      <c r="K601" s="161"/>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row>
    <row r="602" spans="1:50">
      <c r="A602" s="3"/>
      <c r="B602" s="3"/>
      <c r="C602" s="3"/>
      <c r="D602" s="3"/>
      <c r="E602" s="3"/>
      <c r="F602" s="3"/>
      <c r="G602" s="3"/>
      <c r="H602" s="161"/>
      <c r="I602" s="161"/>
      <c r="J602" s="161"/>
      <c r="K602" s="161"/>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row>
    <row r="603" spans="1:50">
      <c r="A603" s="3"/>
      <c r="B603" s="3"/>
      <c r="C603" s="3"/>
      <c r="D603" s="3"/>
      <c r="E603" s="3"/>
      <c r="F603" s="3"/>
      <c r="G603" s="3"/>
      <c r="H603" s="161"/>
      <c r="I603" s="161"/>
      <c r="J603" s="161"/>
      <c r="K603" s="161"/>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row>
    <row r="604" spans="1:50">
      <c r="A604" s="3"/>
      <c r="B604" s="3"/>
      <c r="C604" s="3"/>
      <c r="D604" s="3"/>
      <c r="E604" s="3"/>
      <c r="F604" s="3"/>
      <c r="G604" s="3"/>
      <c r="H604" s="161"/>
      <c r="I604" s="161"/>
      <c r="J604" s="161"/>
      <c r="K604" s="161"/>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row>
    <row r="605" spans="1:50">
      <c r="A605" s="3"/>
      <c r="B605" s="3"/>
      <c r="C605" s="3"/>
      <c r="D605" s="3"/>
      <c r="E605" s="3"/>
      <c r="F605" s="3"/>
      <c r="G605" s="3"/>
      <c r="H605" s="161"/>
      <c r="I605" s="161"/>
      <c r="J605" s="161"/>
      <c r="K605" s="161"/>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row>
    <row r="606" spans="1:50">
      <c r="A606" s="3"/>
      <c r="B606" s="3"/>
      <c r="C606" s="3"/>
      <c r="D606" s="3"/>
      <c r="E606" s="3"/>
      <c r="F606" s="3"/>
      <c r="G606" s="3"/>
      <c r="H606" s="161"/>
      <c r="I606" s="161"/>
      <c r="J606" s="161"/>
      <c r="K606" s="161"/>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row>
    <row r="607" spans="1:50">
      <c r="A607" s="3"/>
      <c r="B607" s="3"/>
      <c r="C607" s="3"/>
      <c r="D607" s="3"/>
      <c r="E607" s="3"/>
      <c r="F607" s="3"/>
      <c r="G607" s="3"/>
      <c r="H607" s="161"/>
      <c r="I607" s="161"/>
      <c r="J607" s="161"/>
      <c r="K607" s="161"/>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row>
    <row r="608" spans="1:50">
      <c r="A608" s="3"/>
      <c r="B608" s="3"/>
      <c r="C608" s="3"/>
      <c r="D608" s="3"/>
      <c r="E608" s="3"/>
      <c r="F608" s="3"/>
      <c r="G608" s="3"/>
      <c r="H608" s="161"/>
      <c r="I608" s="161"/>
      <c r="J608" s="161"/>
      <c r="K608" s="161"/>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row>
    <row r="609" spans="1:50">
      <c r="A609" s="3"/>
      <c r="B609" s="3"/>
      <c r="C609" s="3"/>
      <c r="D609" s="3"/>
      <c r="E609" s="3"/>
      <c r="F609" s="3"/>
      <c r="G609" s="3"/>
      <c r="H609" s="161"/>
      <c r="I609" s="161"/>
      <c r="J609" s="161"/>
      <c r="K609" s="161"/>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row>
    <row r="610" spans="1:50">
      <c r="A610" s="3"/>
      <c r="B610" s="3"/>
      <c r="C610" s="3"/>
      <c r="D610" s="3"/>
      <c r="E610" s="3"/>
      <c r="F610" s="3"/>
      <c r="G610" s="3"/>
      <c r="H610" s="161"/>
      <c r="I610" s="161"/>
      <c r="J610" s="161"/>
      <c r="K610" s="161"/>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row>
    <row r="611" spans="1:50">
      <c r="A611" s="3"/>
      <c r="B611" s="3"/>
      <c r="C611" s="3"/>
      <c r="D611" s="3"/>
      <c r="E611" s="3"/>
      <c r="F611" s="3"/>
      <c r="G611" s="3"/>
      <c r="H611" s="161"/>
      <c r="I611" s="161"/>
      <c r="J611" s="161"/>
      <c r="K611" s="161"/>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row>
    <row r="612" spans="1:50">
      <c r="A612" s="3"/>
      <c r="B612" s="3"/>
      <c r="C612" s="3"/>
      <c r="D612" s="3"/>
      <c r="E612" s="3"/>
      <c r="F612" s="3"/>
      <c r="G612" s="3"/>
      <c r="H612" s="161"/>
      <c r="I612" s="161"/>
      <c r="J612" s="161"/>
      <c r="K612" s="161"/>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row>
    <row r="613" spans="1:50">
      <c r="A613" s="3"/>
      <c r="B613" s="3"/>
      <c r="C613" s="3"/>
      <c r="D613" s="3"/>
      <c r="E613" s="3"/>
      <c r="F613" s="3"/>
      <c r="G613" s="3"/>
      <c r="H613" s="161"/>
      <c r="I613" s="161"/>
      <c r="J613" s="161"/>
      <c r="K613" s="161"/>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row>
    <row r="614" spans="1:50">
      <c r="A614" s="3"/>
      <c r="B614" s="3"/>
      <c r="C614" s="3"/>
      <c r="D614" s="3"/>
      <c r="E614" s="3"/>
      <c r="F614" s="3"/>
      <c r="G614" s="3"/>
      <c r="H614" s="161"/>
      <c r="I614" s="161"/>
      <c r="J614" s="161"/>
      <c r="K614" s="161"/>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row>
    <row r="615" spans="1:50">
      <c r="A615" s="3"/>
      <c r="B615" s="3"/>
      <c r="C615" s="3"/>
      <c r="D615" s="3"/>
      <c r="E615" s="3"/>
      <c r="F615" s="3"/>
      <c r="G615" s="3"/>
      <c r="H615" s="161"/>
      <c r="I615" s="161"/>
      <c r="J615" s="161"/>
      <c r="K615" s="161"/>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row>
    <row r="616" spans="1:50">
      <c r="A616" s="3"/>
      <c r="B616" s="3"/>
      <c r="C616" s="3"/>
      <c r="D616" s="3"/>
      <c r="E616" s="3"/>
      <c r="F616" s="3"/>
      <c r="G616" s="3"/>
      <c r="H616" s="161"/>
      <c r="I616" s="161"/>
      <c r="J616" s="161"/>
      <c r="K616" s="161"/>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row>
    <row r="617" spans="1:50">
      <c r="A617" s="3"/>
      <c r="B617" s="3"/>
      <c r="C617" s="3"/>
      <c r="D617" s="3"/>
      <c r="E617" s="3"/>
      <c r="F617" s="3"/>
      <c r="G617" s="3"/>
      <c r="H617" s="161"/>
      <c r="I617" s="161"/>
      <c r="J617" s="161"/>
      <c r="K617" s="161"/>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row>
    <row r="618" spans="1:50">
      <c r="A618" s="3"/>
      <c r="B618" s="3"/>
      <c r="C618" s="3"/>
      <c r="D618" s="3"/>
      <c r="E618" s="3"/>
      <c r="F618" s="3"/>
      <c r="G618" s="3"/>
      <c r="H618" s="161"/>
      <c r="I618" s="161"/>
      <c r="J618" s="161"/>
      <c r="K618" s="161"/>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row>
    <row r="619" spans="1:50">
      <c r="A619" s="3"/>
      <c r="B619" s="3"/>
      <c r="C619" s="3"/>
      <c r="D619" s="3"/>
      <c r="E619" s="3"/>
      <c r="F619" s="3"/>
      <c r="G619" s="3"/>
      <c r="H619" s="161"/>
      <c r="I619" s="161"/>
      <c r="J619" s="161"/>
      <c r="K619" s="161"/>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row>
    <row r="620" spans="1:50">
      <c r="A620" s="3"/>
      <c r="B620" s="3"/>
      <c r="C620" s="3"/>
      <c r="D620" s="3"/>
      <c r="E620" s="3"/>
      <c r="F620" s="3"/>
      <c r="G620" s="3"/>
      <c r="H620" s="161"/>
      <c r="I620" s="161"/>
      <c r="J620" s="161"/>
      <c r="K620" s="161"/>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row>
    <row r="621" spans="1:50">
      <c r="A621" s="3"/>
      <c r="B621" s="3"/>
      <c r="C621" s="3"/>
      <c r="D621" s="3"/>
      <c r="E621" s="3"/>
      <c r="F621" s="3"/>
      <c r="G621" s="3"/>
      <c r="H621" s="161"/>
      <c r="I621" s="161"/>
      <c r="J621" s="161"/>
      <c r="K621" s="161"/>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row>
    <row r="622" spans="1:50">
      <c r="A622" s="3"/>
      <c r="B622" s="3"/>
      <c r="C622" s="3"/>
      <c r="D622" s="3"/>
      <c r="E622" s="3"/>
      <c r="F622" s="3"/>
      <c r="G622" s="3"/>
      <c r="H622" s="161"/>
      <c r="I622" s="161"/>
      <c r="J622" s="161"/>
      <c r="K622" s="161"/>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row>
    <row r="623" spans="1:50">
      <c r="A623" s="3"/>
      <c r="B623" s="3"/>
      <c r="C623" s="3"/>
      <c r="D623" s="3"/>
      <c r="E623" s="3"/>
      <c r="F623" s="3"/>
      <c r="G623" s="3"/>
      <c r="H623" s="161"/>
      <c r="I623" s="161"/>
      <c r="J623" s="161"/>
      <c r="K623" s="161"/>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row>
    <row r="624" spans="1:50">
      <c r="A624" s="3"/>
      <c r="B624" s="3"/>
      <c r="C624" s="3"/>
      <c r="D624" s="3"/>
      <c r="E624" s="3"/>
      <c r="F624" s="3"/>
      <c r="G624" s="3"/>
      <c r="H624" s="161"/>
      <c r="I624" s="161"/>
      <c r="J624" s="161"/>
      <c r="K624" s="161"/>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row>
    <row r="625" spans="1:50">
      <c r="A625" s="3"/>
      <c r="B625" s="3"/>
      <c r="C625" s="3"/>
      <c r="D625" s="3"/>
      <c r="E625" s="3"/>
      <c r="F625" s="3"/>
      <c r="G625" s="3"/>
      <c r="H625" s="161"/>
      <c r="I625" s="161"/>
      <c r="J625" s="161"/>
      <c r="K625" s="161"/>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row>
    <row r="626" spans="1:50">
      <c r="A626" s="3"/>
      <c r="B626" s="3"/>
      <c r="C626" s="3"/>
      <c r="D626" s="3"/>
      <c r="E626" s="3"/>
      <c r="F626" s="3"/>
      <c r="G626" s="3"/>
      <c r="H626" s="161"/>
      <c r="I626" s="161"/>
      <c r="J626" s="161"/>
      <c r="K626" s="161"/>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row>
    <row r="627" spans="1:50">
      <c r="A627" s="3"/>
      <c r="B627" s="3"/>
      <c r="C627" s="3"/>
      <c r="D627" s="3"/>
      <c r="E627" s="3"/>
      <c r="F627" s="3"/>
      <c r="G627" s="3"/>
      <c r="H627" s="161"/>
      <c r="I627" s="161"/>
      <c r="J627" s="161"/>
      <c r="K627" s="161"/>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row>
    <row r="628" spans="1:50">
      <c r="A628" s="3"/>
      <c r="B628" s="3"/>
      <c r="C628" s="3"/>
      <c r="D628" s="3"/>
      <c r="E628" s="3"/>
      <c r="F628" s="3"/>
      <c r="G628" s="3"/>
      <c r="H628" s="161"/>
      <c r="I628" s="161"/>
      <c r="J628" s="161"/>
      <c r="K628" s="161"/>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row>
    <row r="629" spans="1:50">
      <c r="A629" s="3"/>
      <c r="B629" s="3"/>
      <c r="C629" s="3"/>
      <c r="D629" s="3"/>
      <c r="E629" s="3"/>
      <c r="F629" s="3"/>
      <c r="G629" s="3"/>
      <c r="H629" s="161"/>
      <c r="I629" s="161"/>
      <c r="J629" s="161"/>
      <c r="K629" s="161"/>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row>
    <row r="630" spans="1:50">
      <c r="A630" s="3"/>
      <c r="B630" s="3"/>
      <c r="C630" s="3"/>
      <c r="D630" s="3"/>
      <c r="E630" s="3"/>
      <c r="F630" s="3"/>
      <c r="G630" s="3"/>
      <c r="H630" s="161"/>
      <c r="I630" s="161"/>
      <c r="J630" s="161"/>
      <c r="K630" s="161"/>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row>
    <row r="631" spans="1:50">
      <c r="A631" s="3"/>
      <c r="B631" s="3"/>
      <c r="C631" s="3"/>
      <c r="D631" s="3"/>
      <c r="E631" s="3"/>
      <c r="F631" s="3"/>
      <c r="G631" s="3"/>
      <c r="H631" s="161"/>
      <c r="I631" s="161"/>
      <c r="J631" s="161"/>
      <c r="K631" s="161"/>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row>
    <row r="632" spans="1:50">
      <c r="A632" s="3"/>
      <c r="B632" s="3"/>
      <c r="C632" s="3"/>
      <c r="D632" s="3"/>
      <c r="E632" s="3"/>
      <c r="F632" s="3"/>
      <c r="G632" s="3"/>
      <c r="H632" s="161"/>
      <c r="I632" s="161"/>
      <c r="J632" s="161"/>
      <c r="K632" s="161"/>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row>
    <row r="633" spans="1:50">
      <c r="A633" s="3"/>
      <c r="B633" s="3"/>
      <c r="C633" s="3"/>
      <c r="D633" s="3"/>
      <c r="E633" s="3"/>
      <c r="F633" s="3"/>
      <c r="G633" s="3"/>
      <c r="H633" s="161"/>
      <c r="I633" s="161"/>
      <c r="J633" s="161"/>
      <c r="K633" s="161"/>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row>
    <row r="634" spans="1:50">
      <c r="A634" s="3"/>
      <c r="B634" s="3"/>
      <c r="C634" s="3"/>
      <c r="D634" s="3"/>
      <c r="E634" s="3"/>
      <c r="F634" s="3"/>
      <c r="G634" s="3"/>
      <c r="H634" s="161"/>
      <c r="I634" s="161"/>
      <c r="J634" s="161"/>
      <c r="K634" s="161"/>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row>
    <row r="635" spans="1:50">
      <c r="A635" s="3"/>
      <c r="B635" s="3"/>
      <c r="C635" s="3"/>
      <c r="D635" s="3"/>
      <c r="E635" s="3"/>
      <c r="F635" s="3"/>
      <c r="G635" s="3"/>
      <c r="H635" s="161"/>
      <c r="I635" s="161"/>
      <c r="J635" s="161"/>
      <c r="K635" s="161"/>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row>
    <row r="636" spans="1:50">
      <c r="A636" s="3"/>
      <c r="B636" s="3"/>
      <c r="C636" s="3"/>
      <c r="D636" s="3"/>
      <c r="E636" s="3"/>
      <c r="F636" s="3"/>
      <c r="G636" s="3"/>
      <c r="H636" s="161"/>
      <c r="I636" s="161"/>
      <c r="J636" s="161"/>
      <c r="K636" s="161"/>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row>
    <row r="637" spans="1:50">
      <c r="A637" s="3"/>
      <c r="B637" s="3"/>
      <c r="C637" s="3"/>
      <c r="D637" s="3"/>
      <c r="E637" s="3"/>
      <c r="F637" s="3"/>
      <c r="G637" s="3"/>
      <c r="H637" s="161"/>
      <c r="I637" s="161"/>
      <c r="J637" s="161"/>
      <c r="K637" s="161"/>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row>
    <row r="638" spans="1:50">
      <c r="A638" s="3"/>
      <c r="B638" s="3"/>
      <c r="C638" s="3"/>
      <c r="D638" s="3"/>
      <c r="E638" s="3"/>
      <c r="F638" s="3"/>
      <c r="G638" s="3"/>
      <c r="H638" s="161"/>
      <c r="I638" s="161"/>
      <c r="J638" s="161"/>
      <c r="K638" s="161"/>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row>
    <row r="639" spans="1:50">
      <c r="A639" s="3"/>
      <c r="B639" s="3"/>
      <c r="C639" s="3"/>
      <c r="D639" s="3"/>
      <c r="E639" s="3"/>
      <c r="F639" s="3"/>
      <c r="G639" s="3"/>
      <c r="H639" s="161"/>
      <c r="I639" s="161"/>
      <c r="J639" s="161"/>
      <c r="K639" s="161"/>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row>
    <row r="640" spans="1:50">
      <c r="A640" s="3"/>
      <c r="B640" s="3"/>
      <c r="C640" s="3"/>
      <c r="D640" s="3"/>
      <c r="E640" s="3"/>
      <c r="F640" s="3"/>
      <c r="G640" s="3"/>
      <c r="H640" s="161"/>
      <c r="I640" s="161"/>
      <c r="J640" s="161"/>
      <c r="K640" s="161"/>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row>
    <row r="641" spans="1:50">
      <c r="A641" s="3"/>
      <c r="B641" s="3"/>
      <c r="C641" s="3"/>
      <c r="D641" s="3"/>
      <c r="E641" s="3"/>
      <c r="F641" s="3"/>
      <c r="G641" s="3"/>
      <c r="H641" s="161"/>
      <c r="I641" s="161"/>
      <c r="J641" s="161"/>
      <c r="K641" s="161"/>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row>
    <row r="642" spans="1:50">
      <c r="A642" s="3"/>
      <c r="B642" s="3"/>
      <c r="C642" s="3"/>
      <c r="D642" s="3"/>
      <c r="E642" s="3"/>
      <c r="F642" s="3"/>
      <c r="G642" s="3"/>
      <c r="H642" s="161"/>
      <c r="I642" s="161"/>
      <c r="J642" s="161"/>
      <c r="K642" s="161"/>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row>
    <row r="643" spans="1:50">
      <c r="A643" s="3"/>
      <c r="B643" s="3"/>
      <c r="C643" s="3"/>
      <c r="D643" s="3"/>
      <c r="E643" s="3"/>
      <c r="F643" s="3"/>
      <c r="G643" s="3"/>
      <c r="H643" s="161"/>
      <c r="I643" s="161"/>
      <c r="J643" s="161"/>
      <c r="K643" s="161"/>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row>
    <row r="644" spans="1:50">
      <c r="A644" s="3"/>
      <c r="B644" s="3"/>
      <c r="C644" s="3"/>
      <c r="D644" s="3"/>
      <c r="E644" s="3"/>
      <c r="F644" s="3"/>
      <c r="G644" s="3"/>
      <c r="H644" s="161"/>
      <c r="I644" s="161"/>
      <c r="J644" s="161"/>
      <c r="K644" s="161"/>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row>
    <row r="645" spans="1:50">
      <c r="A645" s="3"/>
      <c r="B645" s="3"/>
      <c r="C645" s="3"/>
      <c r="D645" s="3"/>
      <c r="E645" s="3"/>
      <c r="F645" s="3"/>
      <c r="G645" s="3"/>
      <c r="H645" s="161"/>
      <c r="I645" s="161"/>
      <c r="J645" s="161"/>
      <c r="K645" s="161"/>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row>
    <row r="646" spans="1:50">
      <c r="A646" s="3"/>
      <c r="B646" s="3"/>
      <c r="C646" s="3"/>
      <c r="D646" s="3"/>
      <c r="E646" s="3"/>
      <c r="F646" s="3"/>
      <c r="G646" s="3"/>
      <c r="H646" s="161"/>
      <c r="I646" s="161"/>
      <c r="J646" s="161"/>
      <c r="K646" s="161"/>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row>
    <row r="647" spans="1:50">
      <c r="A647" s="3"/>
      <c r="B647" s="3"/>
      <c r="C647" s="3"/>
      <c r="D647" s="3"/>
      <c r="E647" s="3"/>
      <c r="F647" s="3"/>
      <c r="G647" s="3"/>
      <c r="H647" s="161"/>
      <c r="I647" s="161"/>
      <c r="J647" s="161"/>
      <c r="K647" s="161"/>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row>
    <row r="648" spans="1:50">
      <c r="A648" s="3"/>
      <c r="B648" s="3"/>
      <c r="C648" s="3"/>
      <c r="D648" s="3"/>
      <c r="E648" s="3"/>
      <c r="F648" s="3"/>
      <c r="G648" s="3"/>
      <c r="H648" s="161"/>
      <c r="I648" s="161"/>
      <c r="J648" s="161"/>
      <c r="K648" s="161"/>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row>
    <row r="649" spans="1:50">
      <c r="A649" s="3"/>
      <c r="B649" s="3"/>
      <c r="C649" s="3"/>
      <c r="D649" s="3"/>
      <c r="E649" s="3"/>
      <c r="F649" s="3"/>
      <c r="G649" s="3"/>
      <c r="H649" s="161"/>
      <c r="I649" s="161"/>
      <c r="J649" s="161"/>
      <c r="K649" s="161"/>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row>
    <row r="650" spans="1:50">
      <c r="A650" s="3"/>
      <c r="B650" s="3"/>
      <c r="C650" s="3"/>
      <c r="D650" s="3"/>
      <c r="E650" s="3"/>
      <c r="F650" s="3"/>
      <c r="G650" s="3"/>
      <c r="H650" s="161"/>
      <c r="I650" s="161"/>
      <c r="J650" s="161"/>
      <c r="K650" s="161"/>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row>
    <row r="651" spans="1:50">
      <c r="A651" s="3"/>
      <c r="B651" s="3"/>
      <c r="C651" s="3"/>
      <c r="D651" s="3"/>
      <c r="E651" s="3"/>
      <c r="F651" s="3"/>
      <c r="G651" s="3"/>
      <c r="H651" s="161"/>
      <c r="I651" s="161"/>
      <c r="J651" s="161"/>
      <c r="K651" s="161"/>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row>
    <row r="652" spans="1:50">
      <c r="A652" s="3"/>
      <c r="B652" s="3"/>
      <c r="C652" s="3"/>
      <c r="D652" s="3"/>
      <c r="E652" s="3"/>
      <c r="F652" s="3"/>
      <c r="G652" s="3"/>
      <c r="H652" s="161"/>
      <c r="I652" s="161"/>
      <c r="J652" s="161"/>
      <c r="K652" s="161"/>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row>
    <row r="653" spans="1:50">
      <c r="A653" s="3"/>
      <c r="B653" s="3"/>
      <c r="C653" s="3"/>
      <c r="D653" s="3"/>
      <c r="E653" s="3"/>
      <c r="F653" s="3"/>
      <c r="G653" s="3"/>
      <c r="H653" s="161"/>
      <c r="I653" s="161"/>
      <c r="J653" s="161"/>
      <c r="K653" s="161"/>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row>
    <row r="654" spans="1:50">
      <c r="A654" s="3"/>
      <c r="B654" s="3"/>
      <c r="C654" s="3"/>
      <c r="D654" s="3"/>
      <c r="E654" s="3"/>
      <c r="F654" s="3"/>
      <c r="G654" s="3"/>
      <c r="H654" s="161"/>
      <c r="I654" s="161"/>
      <c r="J654" s="161"/>
      <c r="K654" s="161"/>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row>
    <row r="655" spans="1:50">
      <c r="A655" s="3"/>
      <c r="B655" s="3"/>
      <c r="C655" s="3"/>
      <c r="D655" s="3"/>
      <c r="E655" s="3"/>
      <c r="F655" s="3"/>
      <c r="G655" s="3"/>
      <c r="H655" s="161"/>
      <c r="I655" s="161"/>
      <c r="J655" s="161"/>
      <c r="K655" s="161"/>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row>
    <row r="656" spans="1:50">
      <c r="A656" s="3"/>
      <c r="B656" s="3"/>
      <c r="C656" s="3"/>
      <c r="D656" s="3"/>
      <c r="E656" s="3"/>
      <c r="F656" s="3"/>
      <c r="G656" s="3"/>
      <c r="H656" s="161"/>
      <c r="I656" s="161"/>
      <c r="J656" s="161"/>
      <c r="K656" s="161"/>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row>
    <row r="657" spans="1:50">
      <c r="A657" s="3"/>
      <c r="B657" s="3"/>
      <c r="C657" s="3"/>
      <c r="D657" s="3"/>
      <c r="E657" s="3"/>
      <c r="F657" s="3"/>
      <c r="G657" s="3"/>
      <c r="H657" s="161"/>
      <c r="I657" s="161"/>
      <c r="J657" s="161"/>
      <c r="K657" s="161"/>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row>
    <row r="658" spans="1:50">
      <c r="A658" s="3"/>
      <c r="B658" s="3"/>
      <c r="C658" s="3"/>
      <c r="D658" s="3"/>
      <c r="E658" s="3"/>
      <c r="F658" s="3"/>
      <c r="G658" s="3"/>
      <c r="H658" s="161"/>
      <c r="I658" s="161"/>
      <c r="J658" s="161"/>
      <c r="K658" s="161"/>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row>
    <row r="659" spans="1:50">
      <c r="A659" s="3"/>
      <c r="B659" s="3"/>
      <c r="C659" s="3"/>
      <c r="D659" s="3"/>
      <c r="E659" s="3"/>
      <c r="F659" s="3"/>
      <c r="G659" s="3"/>
      <c r="H659" s="161"/>
      <c r="I659" s="161"/>
      <c r="J659" s="161"/>
      <c r="K659" s="161"/>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row>
    <row r="660" spans="1:50">
      <c r="A660" s="3"/>
      <c r="B660" s="3"/>
      <c r="C660" s="3"/>
      <c r="D660" s="3"/>
      <c r="E660" s="3"/>
      <c r="F660" s="3"/>
      <c r="G660" s="3"/>
      <c r="H660" s="161"/>
      <c r="I660" s="161"/>
      <c r="J660" s="161"/>
      <c r="K660" s="161"/>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row>
    <row r="661" spans="1:50">
      <c r="A661" s="3"/>
      <c r="B661" s="3"/>
      <c r="C661" s="3"/>
      <c r="D661" s="3"/>
      <c r="E661" s="3"/>
      <c r="F661" s="3"/>
      <c r="G661" s="3"/>
      <c r="H661" s="161"/>
      <c r="I661" s="161"/>
      <c r="J661" s="161"/>
      <c r="K661" s="161"/>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row>
    <row r="662" spans="1:50">
      <c r="A662" s="3"/>
      <c r="B662" s="3"/>
      <c r="C662" s="3"/>
      <c r="D662" s="3"/>
      <c r="E662" s="3"/>
      <c r="F662" s="3"/>
      <c r="G662" s="3"/>
      <c r="H662" s="161"/>
      <c r="I662" s="161"/>
      <c r="J662" s="161"/>
      <c r="K662" s="161"/>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row>
    <row r="663" spans="1:50">
      <c r="A663" s="3"/>
      <c r="B663" s="3"/>
      <c r="C663" s="3"/>
      <c r="D663" s="3"/>
      <c r="E663" s="3"/>
      <c r="F663" s="3"/>
      <c r="G663" s="3"/>
      <c r="H663" s="161"/>
      <c r="I663" s="161"/>
      <c r="J663" s="161"/>
      <c r="K663" s="161"/>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row>
    <row r="664" spans="1:50">
      <c r="A664" s="3"/>
      <c r="B664" s="3"/>
      <c r="C664" s="3"/>
      <c r="D664" s="3"/>
      <c r="E664" s="3"/>
      <c r="F664" s="3"/>
      <c r="G664" s="3"/>
      <c r="H664" s="161"/>
      <c r="I664" s="161"/>
      <c r="J664" s="161"/>
      <c r="K664" s="161"/>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row>
    <row r="665" spans="1:50">
      <c r="A665" s="3"/>
      <c r="B665" s="3"/>
      <c r="C665" s="3"/>
      <c r="D665" s="3"/>
      <c r="E665" s="3"/>
      <c r="F665" s="3"/>
      <c r="G665" s="3"/>
      <c r="H665" s="161"/>
      <c r="I665" s="161"/>
      <c r="J665" s="161"/>
      <c r="K665" s="161"/>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row>
    <row r="666" spans="1:50">
      <c r="A666" s="3"/>
      <c r="B666" s="3"/>
      <c r="C666" s="3"/>
      <c r="D666" s="3"/>
      <c r="E666" s="3"/>
      <c r="F666" s="3"/>
      <c r="G666" s="3"/>
      <c r="H666" s="161"/>
      <c r="I666" s="161"/>
      <c r="J666" s="161"/>
      <c r="K666" s="161"/>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row>
    <row r="667" spans="1:50">
      <c r="A667" s="3"/>
      <c r="B667" s="3"/>
      <c r="C667" s="3"/>
      <c r="D667" s="3"/>
      <c r="E667" s="3"/>
      <c r="F667" s="3"/>
      <c r="G667" s="3"/>
      <c r="H667" s="161"/>
      <c r="I667" s="161"/>
      <c r="J667" s="161"/>
      <c r="K667" s="161"/>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row>
    <row r="668" spans="1:50">
      <c r="A668" s="3"/>
      <c r="B668" s="3"/>
      <c r="C668" s="3"/>
      <c r="D668" s="3"/>
      <c r="E668" s="3"/>
      <c r="F668" s="3"/>
      <c r="G668" s="3"/>
      <c r="H668" s="161"/>
      <c r="I668" s="161"/>
      <c r="J668" s="161"/>
      <c r="K668" s="161"/>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row>
    <row r="669" spans="1:50">
      <c r="A669" s="3"/>
      <c r="B669" s="3"/>
      <c r="C669" s="3"/>
      <c r="D669" s="3"/>
      <c r="E669" s="3"/>
      <c r="F669" s="3"/>
      <c r="G669" s="3"/>
      <c r="H669" s="161"/>
      <c r="I669" s="161"/>
      <c r="J669" s="161"/>
      <c r="K669" s="161"/>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row>
    <row r="670" spans="1:50">
      <c r="A670" s="3"/>
      <c r="B670" s="3"/>
      <c r="C670" s="3"/>
      <c r="D670" s="3"/>
      <c r="E670" s="3"/>
      <c r="F670" s="3"/>
      <c r="G670" s="3"/>
      <c r="H670" s="161"/>
      <c r="I670" s="161"/>
      <c r="J670" s="161"/>
      <c r="K670" s="161"/>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row>
    <row r="671" spans="1:50">
      <c r="A671" s="3"/>
      <c r="B671" s="3"/>
      <c r="C671" s="3"/>
      <c r="D671" s="3"/>
      <c r="E671" s="3"/>
      <c r="F671" s="3"/>
      <c r="G671" s="3"/>
      <c r="H671" s="161"/>
      <c r="I671" s="161"/>
      <c r="J671" s="161"/>
      <c r="K671" s="161"/>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row>
    <row r="672" spans="1:50">
      <c r="A672" s="3"/>
      <c r="B672" s="3"/>
      <c r="C672" s="3"/>
      <c r="D672" s="3"/>
      <c r="E672" s="3"/>
      <c r="F672" s="3"/>
      <c r="G672" s="3"/>
      <c r="H672" s="161"/>
      <c r="I672" s="161"/>
      <c r="J672" s="161"/>
      <c r="K672" s="161"/>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row>
    <row r="673" spans="1:50">
      <c r="A673" s="3"/>
      <c r="B673" s="3"/>
      <c r="C673" s="3"/>
      <c r="D673" s="3"/>
      <c r="E673" s="3"/>
      <c r="F673" s="3"/>
      <c r="G673" s="3"/>
      <c r="H673" s="161"/>
      <c r="I673" s="161"/>
      <c r="J673" s="161"/>
      <c r="K673" s="161"/>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row>
    <row r="674" spans="1:50">
      <c r="A674" s="3"/>
      <c r="B674" s="3"/>
      <c r="C674" s="3"/>
      <c r="D674" s="3"/>
      <c r="E674" s="3"/>
      <c r="F674" s="3"/>
      <c r="G674" s="3"/>
      <c r="H674" s="161"/>
      <c r="I674" s="161"/>
      <c r="J674" s="161"/>
      <c r="K674" s="161"/>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row>
    <row r="675" spans="1:50">
      <c r="A675" s="3"/>
      <c r="B675" s="3"/>
      <c r="C675" s="3"/>
      <c r="D675" s="3"/>
      <c r="E675" s="3"/>
      <c r="F675" s="3"/>
      <c r="G675" s="3"/>
      <c r="H675" s="161"/>
      <c r="I675" s="161"/>
      <c r="J675" s="161"/>
      <c r="K675" s="161"/>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row>
    <row r="676" spans="1:50">
      <c r="A676" s="3"/>
      <c r="B676" s="3"/>
      <c r="C676" s="3"/>
      <c r="D676" s="3"/>
      <c r="E676" s="3"/>
      <c r="F676" s="3"/>
      <c r="G676" s="3"/>
      <c r="H676" s="161"/>
      <c r="I676" s="161"/>
      <c r="J676" s="161"/>
      <c r="K676" s="161"/>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row>
    <row r="677" spans="1:50">
      <c r="A677" s="3"/>
      <c r="B677" s="3"/>
      <c r="C677" s="3"/>
      <c r="D677" s="3"/>
      <c r="E677" s="3"/>
      <c r="F677" s="3"/>
      <c r="G677" s="3"/>
      <c r="H677" s="161"/>
      <c r="I677" s="161"/>
      <c r="J677" s="161"/>
      <c r="K677" s="161"/>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row>
    <row r="678" spans="1:50">
      <c r="A678" s="3"/>
      <c r="B678" s="3"/>
      <c r="C678" s="3"/>
      <c r="D678" s="3"/>
      <c r="E678" s="3"/>
      <c r="F678" s="3"/>
      <c r="G678" s="3"/>
      <c r="H678" s="161"/>
      <c r="I678" s="161"/>
      <c r="J678" s="161"/>
      <c r="K678" s="161"/>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row>
    <row r="679" spans="1:50">
      <c r="A679" s="3"/>
      <c r="B679" s="3"/>
      <c r="C679" s="3"/>
      <c r="D679" s="3"/>
      <c r="E679" s="3"/>
      <c r="F679" s="3"/>
      <c r="G679" s="3"/>
      <c r="H679" s="161"/>
      <c r="I679" s="161"/>
      <c r="J679" s="161"/>
      <c r="K679" s="161"/>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row>
    <row r="680" spans="1:50">
      <c r="A680" s="3"/>
      <c r="B680" s="3"/>
      <c r="C680" s="3"/>
      <c r="D680" s="3"/>
      <c r="E680" s="3"/>
      <c r="F680" s="3"/>
      <c r="G680" s="3"/>
      <c r="H680" s="161"/>
      <c r="I680" s="161"/>
      <c r="J680" s="161"/>
      <c r="K680" s="161"/>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row>
    <row r="681" spans="1:50">
      <c r="A681" s="3"/>
      <c r="B681" s="3"/>
      <c r="C681" s="3"/>
      <c r="D681" s="3"/>
      <c r="E681" s="3"/>
      <c r="F681" s="3"/>
      <c r="G681" s="3"/>
      <c r="H681" s="161"/>
      <c r="I681" s="161"/>
      <c r="J681" s="161"/>
      <c r="K681" s="161"/>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row>
    <row r="682" spans="1:50">
      <c r="A682" s="3"/>
      <c r="B682" s="3"/>
      <c r="C682" s="3"/>
      <c r="D682" s="3"/>
      <c r="E682" s="3"/>
      <c r="F682" s="3"/>
      <c r="G682" s="3"/>
      <c r="H682" s="161"/>
      <c r="I682" s="161"/>
      <c r="J682" s="161"/>
      <c r="K682" s="161"/>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row>
    <row r="683" spans="1:50">
      <c r="A683" s="3"/>
      <c r="B683" s="3"/>
      <c r="C683" s="3"/>
      <c r="D683" s="3"/>
      <c r="E683" s="3"/>
      <c r="F683" s="3"/>
      <c r="G683" s="3"/>
      <c r="H683" s="161"/>
      <c r="I683" s="161"/>
      <c r="J683" s="161"/>
      <c r="K683" s="161"/>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row>
    <row r="684" spans="1:50">
      <c r="A684" s="3"/>
      <c r="B684" s="3"/>
      <c r="C684" s="3"/>
      <c r="D684" s="3"/>
      <c r="E684" s="3"/>
      <c r="F684" s="3"/>
      <c r="G684" s="3"/>
      <c r="H684" s="161"/>
      <c r="I684" s="161"/>
      <c r="J684" s="161"/>
      <c r="K684" s="161"/>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row>
    <row r="685" spans="1:50">
      <c r="A685" s="3"/>
      <c r="B685" s="3"/>
      <c r="C685" s="3"/>
      <c r="D685" s="3"/>
      <c r="E685" s="3"/>
      <c r="F685" s="3"/>
      <c r="G685" s="3"/>
      <c r="H685" s="161"/>
      <c r="I685" s="161"/>
      <c r="J685" s="161"/>
      <c r="K685" s="161"/>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row>
    <row r="686" spans="1:50">
      <c r="A686" s="3"/>
      <c r="B686" s="3"/>
      <c r="C686" s="3"/>
      <c r="D686" s="3"/>
      <c r="E686" s="3"/>
      <c r="F686" s="3"/>
      <c r="G686" s="3"/>
      <c r="H686" s="161"/>
      <c r="I686" s="161"/>
      <c r="J686" s="161"/>
      <c r="K686" s="161"/>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row>
    <row r="687" spans="1:50">
      <c r="A687" s="3"/>
      <c r="B687" s="3"/>
      <c r="C687" s="3"/>
      <c r="D687" s="3"/>
      <c r="E687" s="3"/>
      <c r="F687" s="3"/>
      <c r="G687" s="3"/>
      <c r="H687" s="161"/>
      <c r="I687" s="161"/>
      <c r="J687" s="161"/>
      <c r="K687" s="161"/>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row>
    <row r="688" spans="1:50">
      <c r="A688" s="3"/>
      <c r="B688" s="3"/>
      <c r="C688" s="3"/>
      <c r="D688" s="3"/>
      <c r="E688" s="3"/>
      <c r="F688" s="3"/>
      <c r="G688" s="3"/>
      <c r="H688" s="161"/>
      <c r="I688" s="161"/>
      <c r="J688" s="161"/>
      <c r="K688" s="161"/>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row>
    <row r="689" spans="1:50">
      <c r="A689" s="3"/>
      <c r="B689" s="3"/>
      <c r="C689" s="3"/>
      <c r="D689" s="3"/>
      <c r="E689" s="3"/>
      <c r="F689" s="3"/>
      <c r="G689" s="3"/>
      <c r="H689" s="161"/>
      <c r="I689" s="161"/>
      <c r="J689" s="161"/>
      <c r="K689" s="161"/>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row>
    <row r="690" spans="1:50">
      <c r="A690" s="3"/>
      <c r="B690" s="3"/>
      <c r="C690" s="3"/>
      <c r="D690" s="3"/>
      <c r="E690" s="3"/>
      <c r="F690" s="3"/>
      <c r="G690" s="3"/>
      <c r="H690" s="161"/>
      <c r="I690" s="161"/>
      <c r="J690" s="161"/>
      <c r="K690" s="161"/>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row>
    <row r="691" spans="1:50">
      <c r="A691" s="3"/>
      <c r="B691" s="3"/>
      <c r="C691" s="3"/>
      <c r="D691" s="3"/>
      <c r="E691" s="3"/>
      <c r="F691" s="3"/>
      <c r="G691" s="3"/>
      <c r="H691" s="161"/>
      <c r="I691" s="161"/>
      <c r="J691" s="161"/>
      <c r="K691" s="161"/>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row>
    <row r="692" spans="1:50">
      <c r="A692" s="3"/>
      <c r="B692" s="3"/>
      <c r="C692" s="3"/>
      <c r="D692" s="3"/>
      <c r="E692" s="3"/>
      <c r="F692" s="3"/>
      <c r="G692" s="3"/>
      <c r="H692" s="161"/>
      <c r="I692" s="161"/>
      <c r="J692" s="161"/>
      <c r="K692" s="161"/>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row>
    <row r="693" spans="1:50">
      <c r="A693" s="3"/>
      <c r="B693" s="3"/>
      <c r="C693" s="3"/>
      <c r="D693" s="3"/>
      <c r="E693" s="3"/>
      <c r="F693" s="3"/>
      <c r="G693" s="3"/>
      <c r="H693" s="161"/>
      <c r="I693" s="161"/>
      <c r="J693" s="161"/>
      <c r="K693" s="161"/>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row>
    <row r="694" spans="1:50">
      <c r="A694" s="3"/>
      <c r="B694" s="3"/>
      <c r="C694" s="3"/>
      <c r="D694" s="3"/>
      <c r="E694" s="3"/>
      <c r="F694" s="3"/>
      <c r="G694" s="3"/>
      <c r="H694" s="161"/>
      <c r="I694" s="161"/>
      <c r="J694" s="161"/>
      <c r="K694" s="161"/>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row>
    <row r="695" spans="1:50">
      <c r="A695" s="3"/>
      <c r="B695" s="3"/>
      <c r="C695" s="3"/>
      <c r="D695" s="3"/>
      <c r="E695" s="3"/>
      <c r="F695" s="3"/>
      <c r="G695" s="3"/>
      <c r="H695" s="161"/>
      <c r="I695" s="161"/>
      <c r="J695" s="161"/>
      <c r="K695" s="161"/>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row>
    <row r="696" spans="1:50">
      <c r="A696" s="3"/>
      <c r="B696" s="3"/>
      <c r="C696" s="3"/>
      <c r="D696" s="3"/>
      <c r="E696" s="3"/>
      <c r="F696" s="3"/>
      <c r="G696" s="3"/>
      <c r="H696" s="161"/>
      <c r="I696" s="161"/>
      <c r="J696" s="161"/>
      <c r="K696" s="161"/>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row>
    <row r="697" spans="1:50">
      <c r="A697" s="3"/>
      <c r="B697" s="3"/>
      <c r="C697" s="3"/>
      <c r="D697" s="3"/>
      <c r="E697" s="3"/>
      <c r="F697" s="3"/>
      <c r="G697" s="3"/>
      <c r="H697" s="161"/>
      <c r="I697" s="161"/>
      <c r="J697" s="161"/>
      <c r="K697" s="161"/>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row>
    <row r="698" spans="1:50">
      <c r="A698" s="3"/>
      <c r="B698" s="3"/>
      <c r="C698" s="3"/>
      <c r="D698" s="3"/>
      <c r="E698" s="3"/>
      <c r="F698" s="3"/>
      <c r="G698" s="3"/>
      <c r="H698" s="161"/>
      <c r="I698" s="161"/>
      <c r="J698" s="161"/>
      <c r="K698" s="161"/>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row>
    <row r="699" spans="1:50">
      <c r="A699" s="3"/>
      <c r="B699" s="3"/>
      <c r="C699" s="3"/>
      <c r="D699" s="3"/>
      <c r="E699" s="3"/>
      <c r="F699" s="3"/>
      <c r="G699" s="3"/>
      <c r="H699" s="161"/>
      <c r="I699" s="161"/>
      <c r="J699" s="161"/>
      <c r="K699" s="161"/>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row>
    <row r="700" spans="1:50">
      <c r="A700" s="3"/>
      <c r="B700" s="3"/>
      <c r="C700" s="3"/>
      <c r="D700" s="3"/>
      <c r="E700" s="3"/>
      <c r="F700" s="3"/>
      <c r="G700" s="3"/>
      <c r="H700" s="161"/>
      <c r="I700" s="161"/>
      <c r="J700" s="161"/>
      <c r="K700" s="161"/>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row>
    <row r="701" spans="1:50">
      <c r="A701" s="3"/>
      <c r="B701" s="3"/>
      <c r="C701" s="3"/>
      <c r="D701" s="3"/>
      <c r="E701" s="3"/>
      <c r="F701" s="3"/>
      <c r="G701" s="3"/>
      <c r="H701" s="161"/>
      <c r="I701" s="161"/>
      <c r="J701" s="161"/>
      <c r="K701" s="161"/>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row>
    <row r="702" spans="1:50">
      <c r="A702" s="3"/>
      <c r="B702" s="3"/>
      <c r="C702" s="3"/>
      <c r="D702" s="3"/>
      <c r="E702" s="3"/>
      <c r="F702" s="3"/>
      <c r="G702" s="3"/>
      <c r="H702" s="161"/>
      <c r="I702" s="161"/>
      <c r="J702" s="161"/>
      <c r="K702" s="161"/>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row>
    <row r="703" spans="1:50">
      <c r="A703" s="3"/>
      <c r="B703" s="3"/>
      <c r="C703" s="3"/>
      <c r="D703" s="3"/>
      <c r="E703" s="3"/>
      <c r="F703" s="3"/>
      <c r="G703" s="3"/>
      <c r="H703" s="161"/>
      <c r="I703" s="161"/>
      <c r="J703" s="161"/>
      <c r="K703" s="161"/>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row>
    <row r="704" spans="1:50">
      <c r="A704" s="3"/>
      <c r="B704" s="3"/>
      <c r="C704" s="3"/>
      <c r="D704" s="3"/>
      <c r="E704" s="3"/>
      <c r="F704" s="3"/>
      <c r="G704" s="3"/>
      <c r="H704" s="161"/>
      <c r="I704" s="161"/>
      <c r="J704" s="161"/>
      <c r="K704" s="161"/>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row>
    <row r="705" spans="1:50">
      <c r="A705" s="3"/>
      <c r="B705" s="3"/>
      <c r="C705" s="3"/>
      <c r="D705" s="3"/>
      <c r="E705" s="3"/>
      <c r="F705" s="3"/>
      <c r="G705" s="3"/>
      <c r="H705" s="161"/>
      <c r="I705" s="161"/>
      <c r="J705" s="161"/>
      <c r="K705" s="161"/>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row>
    <row r="706" spans="1:50">
      <c r="A706" s="3"/>
      <c r="B706" s="3"/>
      <c r="C706" s="3"/>
      <c r="D706" s="3"/>
      <c r="E706" s="3"/>
      <c r="F706" s="3"/>
      <c r="G706" s="3"/>
      <c r="H706" s="161"/>
      <c r="I706" s="161"/>
      <c r="J706" s="161"/>
      <c r="K706" s="161"/>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row>
    <row r="707" spans="1:50">
      <c r="A707" s="3"/>
      <c r="B707" s="3"/>
      <c r="C707" s="3"/>
      <c r="D707" s="3"/>
      <c r="E707" s="3"/>
      <c r="F707" s="3"/>
      <c r="G707" s="3"/>
      <c r="H707" s="161"/>
      <c r="I707" s="161"/>
      <c r="J707" s="161"/>
      <c r="K707" s="161"/>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row>
    <row r="708" spans="1:50">
      <c r="A708" s="3"/>
      <c r="B708" s="3"/>
      <c r="C708" s="3"/>
      <c r="D708" s="3"/>
      <c r="E708" s="3"/>
      <c r="F708" s="3"/>
      <c r="G708" s="3"/>
      <c r="H708" s="161"/>
      <c r="I708" s="161"/>
      <c r="J708" s="161"/>
      <c r="K708" s="161"/>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row>
    <row r="709" spans="1:50">
      <c r="A709" s="3"/>
      <c r="B709" s="3"/>
      <c r="C709" s="3"/>
      <c r="D709" s="3"/>
      <c r="E709" s="3"/>
      <c r="F709" s="3"/>
      <c r="G709" s="3"/>
      <c r="H709" s="161"/>
      <c r="I709" s="161"/>
      <c r="J709" s="161"/>
      <c r="K709" s="161"/>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row>
    <row r="710" spans="1:50">
      <c r="A710" s="3"/>
      <c r="B710" s="3"/>
      <c r="C710" s="3"/>
      <c r="D710" s="3"/>
      <c r="E710" s="3"/>
      <c r="F710" s="3"/>
      <c r="G710" s="3"/>
      <c r="H710" s="161"/>
      <c r="I710" s="161"/>
      <c r="J710" s="161"/>
      <c r="K710" s="161"/>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row>
    <row r="711" spans="1:50">
      <c r="A711" s="3"/>
      <c r="B711" s="3"/>
      <c r="C711" s="3"/>
      <c r="D711" s="3"/>
      <c r="E711" s="3"/>
      <c r="F711" s="3"/>
      <c r="G711" s="3"/>
      <c r="H711" s="161"/>
      <c r="I711" s="161"/>
      <c r="J711" s="161"/>
      <c r="K711" s="161"/>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row>
    <row r="712" spans="1:50">
      <c r="A712" s="3"/>
      <c r="B712" s="3"/>
      <c r="C712" s="3"/>
      <c r="D712" s="3"/>
      <c r="E712" s="3"/>
      <c r="F712" s="3"/>
      <c r="G712" s="3"/>
      <c r="H712" s="161"/>
      <c r="I712" s="161"/>
      <c r="J712" s="161"/>
      <c r="K712" s="161"/>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row>
    <row r="713" spans="1:50">
      <c r="A713" s="3"/>
      <c r="B713" s="3"/>
      <c r="C713" s="3"/>
      <c r="D713" s="3"/>
      <c r="E713" s="3"/>
      <c r="F713" s="3"/>
      <c r="G713" s="3"/>
      <c r="H713" s="161"/>
      <c r="I713" s="161"/>
      <c r="J713" s="161"/>
      <c r="K713" s="161"/>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row>
    <row r="714" spans="1:50">
      <c r="A714" s="3"/>
      <c r="B714" s="3"/>
      <c r="C714" s="3"/>
      <c r="D714" s="3"/>
      <c r="E714" s="3"/>
      <c r="F714" s="3"/>
      <c r="G714" s="3"/>
      <c r="H714" s="161"/>
      <c r="I714" s="161"/>
      <c r="J714" s="161"/>
      <c r="K714" s="161"/>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row>
    <row r="715" spans="1:50">
      <c r="A715" s="3"/>
      <c r="B715" s="3"/>
      <c r="C715" s="3"/>
      <c r="D715" s="3"/>
      <c r="E715" s="3"/>
      <c r="F715" s="3"/>
      <c r="G715" s="3"/>
      <c r="H715" s="161"/>
      <c r="I715" s="161"/>
      <c r="J715" s="161"/>
      <c r="K715" s="161"/>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row>
    <row r="716" spans="1:50">
      <c r="A716" s="3"/>
      <c r="B716" s="3"/>
      <c r="C716" s="3"/>
      <c r="D716" s="3"/>
      <c r="E716" s="3"/>
      <c r="F716" s="3"/>
      <c r="G716" s="3"/>
      <c r="H716" s="161"/>
      <c r="I716" s="161"/>
      <c r="J716" s="161"/>
      <c r="K716" s="161"/>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row>
    <row r="717" spans="1:50">
      <c r="A717" s="3"/>
      <c r="B717" s="3"/>
      <c r="C717" s="3"/>
      <c r="D717" s="3"/>
      <c r="E717" s="3"/>
      <c r="F717" s="3"/>
      <c r="G717" s="3"/>
      <c r="H717" s="161"/>
      <c r="I717" s="161"/>
      <c r="J717" s="161"/>
      <c r="K717" s="161"/>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row>
    <row r="718" spans="1:50">
      <c r="A718" s="3"/>
      <c r="B718" s="3"/>
      <c r="C718" s="3"/>
      <c r="D718" s="3"/>
      <c r="E718" s="3"/>
      <c r="F718" s="3"/>
      <c r="G718" s="3"/>
      <c r="H718" s="161"/>
      <c r="I718" s="161"/>
      <c r="J718" s="161"/>
      <c r="K718" s="161"/>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row>
    <row r="719" spans="1:50">
      <c r="A719" s="3"/>
      <c r="B719" s="3"/>
      <c r="C719" s="3"/>
      <c r="D719" s="3"/>
      <c r="E719" s="3"/>
      <c r="F719" s="3"/>
      <c r="G719" s="3"/>
      <c r="H719" s="161"/>
      <c r="I719" s="161"/>
      <c r="J719" s="161"/>
      <c r="K719" s="161"/>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row>
    <row r="720" spans="1:50">
      <c r="A720" s="3"/>
      <c r="B720" s="3"/>
      <c r="C720" s="3"/>
      <c r="D720" s="3"/>
      <c r="E720" s="3"/>
      <c r="F720" s="3"/>
      <c r="G720" s="3"/>
      <c r="H720" s="161"/>
      <c r="I720" s="161"/>
      <c r="J720" s="161"/>
      <c r="K720" s="161"/>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row>
    <row r="721" spans="1:50">
      <c r="A721" s="3"/>
      <c r="B721" s="3"/>
      <c r="C721" s="3"/>
      <c r="D721" s="3"/>
      <c r="E721" s="3"/>
      <c r="F721" s="3"/>
      <c r="G721" s="3"/>
      <c r="H721" s="161"/>
      <c r="I721" s="161"/>
      <c r="J721" s="161"/>
      <c r="K721" s="161"/>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row>
    <row r="722" spans="1:50">
      <c r="A722" s="3"/>
      <c r="B722" s="3"/>
      <c r="C722" s="3"/>
      <c r="D722" s="3"/>
      <c r="E722" s="3"/>
      <c r="F722" s="3"/>
      <c r="G722" s="3"/>
      <c r="H722" s="161"/>
      <c r="I722" s="161"/>
      <c r="J722" s="161"/>
      <c r="K722" s="161"/>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row>
    <row r="723" spans="1:50">
      <c r="A723" s="3"/>
      <c r="B723" s="3"/>
      <c r="C723" s="3"/>
      <c r="D723" s="3"/>
      <c r="E723" s="3"/>
      <c r="F723" s="3"/>
      <c r="G723" s="3"/>
      <c r="H723" s="161"/>
      <c r="I723" s="161"/>
      <c r="J723" s="161"/>
      <c r="K723" s="161"/>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row>
    <row r="724" spans="1:50">
      <c r="A724" s="3"/>
      <c r="B724" s="3"/>
      <c r="C724" s="3"/>
      <c r="D724" s="3"/>
      <c r="E724" s="3"/>
      <c r="F724" s="3"/>
      <c r="G724" s="3"/>
      <c r="H724" s="161"/>
      <c r="I724" s="161"/>
      <c r="J724" s="161"/>
      <c r="K724" s="161"/>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row>
    <row r="725" spans="1:50">
      <c r="A725" s="3"/>
      <c r="B725" s="3"/>
      <c r="C725" s="3"/>
      <c r="D725" s="3"/>
      <c r="E725" s="3"/>
      <c r="F725" s="3"/>
      <c r="G725" s="3"/>
      <c r="H725" s="161"/>
      <c r="I725" s="161"/>
      <c r="J725" s="161"/>
      <c r="K725" s="161"/>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row>
    <row r="726" spans="1:50">
      <c r="A726" s="3"/>
      <c r="B726" s="3"/>
      <c r="C726" s="3"/>
      <c r="D726" s="3"/>
      <c r="E726" s="3"/>
      <c r="F726" s="3"/>
      <c r="G726" s="3"/>
      <c r="H726" s="161"/>
      <c r="I726" s="161"/>
      <c r="J726" s="161"/>
      <c r="K726" s="161"/>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row>
    <row r="727" spans="1:50">
      <c r="A727" s="3"/>
      <c r="B727" s="3"/>
      <c r="C727" s="3"/>
      <c r="D727" s="3"/>
      <c r="E727" s="3"/>
      <c r="F727" s="3"/>
      <c r="G727" s="3"/>
      <c r="H727" s="161"/>
      <c r="I727" s="161"/>
      <c r="J727" s="161"/>
      <c r="K727" s="161"/>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row>
    <row r="728" spans="1:50">
      <c r="A728" s="3"/>
      <c r="B728" s="3"/>
      <c r="C728" s="3"/>
      <c r="D728" s="3"/>
      <c r="E728" s="3"/>
      <c r="F728" s="3"/>
      <c r="G728" s="3"/>
      <c r="H728" s="161"/>
      <c r="I728" s="161"/>
      <c r="J728" s="161"/>
      <c r="K728" s="161"/>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row>
    <row r="729" spans="1:50">
      <c r="A729" s="3"/>
      <c r="B729" s="3"/>
      <c r="C729" s="3"/>
      <c r="D729" s="3"/>
      <c r="E729" s="3"/>
      <c r="F729" s="3"/>
      <c r="G729" s="3"/>
      <c r="H729" s="161"/>
      <c r="I729" s="161"/>
      <c r="J729" s="161"/>
      <c r="K729" s="161"/>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row>
    <row r="730" spans="1:50">
      <c r="A730" s="3"/>
      <c r="B730" s="3"/>
      <c r="C730" s="3"/>
      <c r="D730" s="3"/>
      <c r="E730" s="3"/>
      <c r="F730" s="3"/>
      <c r="G730" s="3"/>
      <c r="H730" s="161"/>
      <c r="I730" s="161"/>
      <c r="J730" s="161"/>
      <c r="K730" s="161"/>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row>
    <row r="731" spans="1:50">
      <c r="A731" s="3"/>
      <c r="B731" s="3"/>
      <c r="C731" s="3"/>
      <c r="D731" s="3"/>
      <c r="E731" s="3"/>
      <c r="F731" s="3"/>
      <c r="G731" s="3"/>
      <c r="H731" s="161"/>
      <c r="I731" s="161"/>
      <c r="J731" s="161"/>
      <c r="K731" s="161"/>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row>
    <row r="732" spans="1:50">
      <c r="A732" s="3"/>
      <c r="B732" s="3"/>
      <c r="C732" s="3"/>
      <c r="D732" s="3"/>
      <c r="E732" s="3"/>
      <c r="F732" s="3"/>
      <c r="G732" s="3"/>
      <c r="H732" s="161"/>
      <c r="I732" s="161"/>
      <c r="J732" s="161"/>
      <c r="K732" s="161"/>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row>
    <row r="733" spans="1:50">
      <c r="A733" s="3"/>
      <c r="B733" s="3"/>
      <c r="C733" s="3"/>
      <c r="D733" s="3"/>
      <c r="E733" s="3"/>
      <c r="F733" s="3"/>
      <c r="G733" s="3"/>
      <c r="H733" s="161"/>
      <c r="I733" s="161"/>
      <c r="J733" s="161"/>
      <c r="K733" s="161"/>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row>
    <row r="734" spans="1:50">
      <c r="A734" s="3"/>
      <c r="B734" s="3"/>
      <c r="C734" s="3"/>
      <c r="D734" s="3"/>
      <c r="E734" s="3"/>
      <c r="F734" s="3"/>
      <c r="G734" s="3"/>
      <c r="H734" s="161"/>
      <c r="I734" s="161"/>
      <c r="J734" s="161"/>
      <c r="K734" s="161"/>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row>
    <row r="735" spans="1:50">
      <c r="A735" s="3"/>
      <c r="B735" s="3"/>
      <c r="C735" s="3"/>
      <c r="D735" s="3"/>
      <c r="E735" s="3"/>
      <c r="F735" s="3"/>
      <c r="G735" s="3"/>
      <c r="H735" s="161"/>
      <c r="I735" s="161"/>
      <c r="J735" s="161"/>
      <c r="K735" s="161"/>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row>
    <row r="736" spans="1:50">
      <c r="A736" s="3"/>
      <c r="B736" s="3"/>
      <c r="C736" s="3"/>
      <c r="D736" s="3"/>
      <c r="E736" s="3"/>
      <c r="F736" s="3"/>
      <c r="G736" s="3"/>
      <c r="H736" s="161"/>
      <c r="I736" s="161"/>
      <c r="J736" s="161"/>
      <c r="K736" s="161"/>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row>
    <row r="737" spans="1:50">
      <c r="A737" s="3"/>
      <c r="B737" s="3"/>
      <c r="C737" s="3"/>
      <c r="D737" s="3"/>
      <c r="E737" s="3"/>
      <c r="F737" s="3"/>
      <c r="G737" s="3"/>
      <c r="H737" s="161"/>
      <c r="I737" s="161"/>
      <c r="J737" s="161"/>
      <c r="K737" s="161"/>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row>
    <row r="738" spans="1:50">
      <c r="A738" s="3"/>
      <c r="B738" s="3"/>
      <c r="C738" s="3"/>
      <c r="D738" s="3"/>
      <c r="E738" s="3"/>
      <c r="F738" s="3"/>
      <c r="G738" s="3"/>
      <c r="H738" s="161"/>
      <c r="I738" s="161"/>
      <c r="J738" s="161"/>
      <c r="K738" s="161"/>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row>
    <row r="739" spans="1:50">
      <c r="A739" s="3"/>
      <c r="B739" s="3"/>
      <c r="C739" s="3"/>
      <c r="D739" s="3"/>
      <c r="E739" s="3"/>
      <c r="F739" s="3"/>
      <c r="G739" s="3"/>
      <c r="H739" s="161"/>
      <c r="I739" s="161"/>
      <c r="J739" s="161"/>
      <c r="K739" s="161"/>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row>
    <row r="740" spans="1:50">
      <c r="A740" s="3"/>
      <c r="B740" s="3"/>
      <c r="C740" s="3"/>
      <c r="D740" s="3"/>
      <c r="E740" s="3"/>
      <c r="F740" s="3"/>
      <c r="G740" s="3"/>
      <c r="H740" s="161"/>
      <c r="I740" s="161"/>
      <c r="J740" s="161"/>
      <c r="K740" s="161"/>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row>
    <row r="741" spans="1:50">
      <c r="A741" s="3"/>
      <c r="B741" s="3"/>
      <c r="C741" s="3"/>
      <c r="D741" s="3"/>
      <c r="E741" s="3"/>
      <c r="F741" s="3"/>
      <c r="G741" s="3"/>
      <c r="H741" s="161"/>
      <c r="I741" s="161"/>
      <c r="J741" s="161"/>
      <c r="K741" s="161"/>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row>
    <row r="742" spans="1:50">
      <c r="A742" s="3"/>
      <c r="B742" s="3"/>
      <c r="C742" s="3"/>
      <c r="D742" s="3"/>
      <c r="E742" s="3"/>
      <c r="F742" s="3"/>
      <c r="G742" s="3"/>
      <c r="H742" s="161"/>
      <c r="I742" s="161"/>
      <c r="J742" s="161"/>
      <c r="K742" s="161"/>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row>
    <row r="743" spans="1:50">
      <c r="A743" s="3"/>
      <c r="B743" s="3"/>
      <c r="C743" s="3"/>
      <c r="D743" s="3"/>
      <c r="E743" s="3"/>
      <c r="F743" s="3"/>
      <c r="G743" s="3"/>
      <c r="H743" s="161"/>
      <c r="I743" s="161"/>
      <c r="J743" s="161"/>
      <c r="K743" s="161"/>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row>
    <row r="744" spans="1:50">
      <c r="A744" s="3"/>
      <c r="B744" s="3"/>
      <c r="C744" s="3"/>
      <c r="D744" s="3"/>
      <c r="E744" s="3"/>
      <c r="F744" s="3"/>
      <c r="G744" s="3"/>
      <c r="H744" s="161"/>
      <c r="I744" s="161"/>
      <c r="J744" s="161"/>
      <c r="K744" s="161"/>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row>
    <row r="745" spans="1:50">
      <c r="A745" s="3"/>
      <c r="B745" s="3"/>
      <c r="C745" s="3"/>
      <c r="D745" s="3"/>
      <c r="E745" s="3"/>
      <c r="F745" s="3"/>
      <c r="G745" s="3"/>
      <c r="H745" s="161"/>
      <c r="I745" s="161"/>
      <c r="J745" s="161"/>
      <c r="K745" s="161"/>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row>
    <row r="746" spans="1:50">
      <c r="A746" s="3"/>
      <c r="B746" s="3"/>
      <c r="C746" s="3"/>
      <c r="D746" s="3"/>
      <c r="E746" s="3"/>
      <c r="F746" s="3"/>
      <c r="G746" s="3"/>
      <c r="H746" s="161"/>
      <c r="I746" s="161"/>
      <c r="J746" s="161"/>
      <c r="K746" s="161"/>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row>
    <row r="747" spans="1:50">
      <c r="A747" s="3"/>
      <c r="B747" s="3"/>
      <c r="C747" s="3"/>
      <c r="D747" s="3"/>
      <c r="E747" s="3"/>
      <c r="F747" s="3"/>
      <c r="G747" s="3"/>
      <c r="H747" s="161"/>
      <c r="I747" s="161"/>
      <c r="J747" s="161"/>
      <c r="K747" s="161"/>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row>
    <row r="748" spans="1:50">
      <c r="A748" s="3"/>
      <c r="B748" s="3"/>
      <c r="C748" s="3"/>
      <c r="D748" s="3"/>
      <c r="E748" s="3"/>
      <c r="F748" s="3"/>
      <c r="G748" s="3"/>
      <c r="H748" s="161"/>
      <c r="I748" s="161"/>
      <c r="J748" s="161"/>
      <c r="K748" s="161"/>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row>
    <row r="749" spans="1:50">
      <c r="A749" s="3"/>
      <c r="B749" s="3"/>
      <c r="C749" s="3"/>
      <c r="D749" s="3"/>
      <c r="E749" s="3"/>
      <c r="F749" s="3"/>
      <c r="G749" s="3"/>
      <c r="H749" s="161"/>
      <c r="I749" s="161"/>
      <c r="J749" s="161"/>
      <c r="K749" s="161"/>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row>
    <row r="750" spans="1:50">
      <c r="A750" s="3"/>
      <c r="B750" s="3"/>
      <c r="C750" s="3"/>
      <c r="D750" s="3"/>
      <c r="E750" s="3"/>
      <c r="F750" s="3"/>
      <c r="G750" s="3"/>
      <c r="H750" s="161"/>
      <c r="I750" s="161"/>
      <c r="J750" s="161"/>
      <c r="K750" s="161"/>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row>
    <row r="751" spans="1:50">
      <c r="A751" s="3"/>
      <c r="B751" s="3"/>
      <c r="C751" s="3"/>
      <c r="D751" s="3"/>
      <c r="E751" s="3"/>
      <c r="F751" s="3"/>
      <c r="G751" s="3"/>
      <c r="H751" s="161"/>
      <c r="I751" s="161"/>
      <c r="J751" s="161"/>
      <c r="K751" s="161"/>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row>
    <row r="752" spans="1:50">
      <c r="A752" s="3"/>
      <c r="B752" s="3"/>
      <c r="C752" s="3"/>
      <c r="D752" s="3"/>
      <c r="E752" s="3"/>
      <c r="F752" s="3"/>
      <c r="G752" s="3"/>
      <c r="H752" s="161"/>
      <c r="I752" s="161"/>
      <c r="J752" s="161"/>
      <c r="K752" s="161"/>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row>
    <row r="753" spans="1:50">
      <c r="A753" s="3"/>
      <c r="B753" s="3"/>
      <c r="C753" s="3"/>
      <c r="D753" s="3"/>
      <c r="E753" s="3"/>
      <c r="F753" s="3"/>
      <c r="G753" s="3"/>
      <c r="H753" s="161"/>
      <c r="I753" s="161"/>
      <c r="J753" s="161"/>
      <c r="K753" s="161"/>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row>
    <row r="754" spans="1:50">
      <c r="A754" s="3"/>
      <c r="B754" s="3"/>
      <c r="C754" s="3"/>
      <c r="D754" s="3"/>
      <c r="E754" s="3"/>
      <c r="F754" s="3"/>
      <c r="G754" s="3"/>
      <c r="H754" s="161"/>
      <c r="I754" s="161"/>
      <c r="J754" s="161"/>
      <c r="K754" s="161"/>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row>
    <row r="755" spans="1:50">
      <c r="A755" s="3"/>
      <c r="B755" s="3"/>
      <c r="C755" s="3"/>
      <c r="D755" s="3"/>
      <c r="E755" s="3"/>
      <c r="F755" s="3"/>
      <c r="G755" s="3"/>
      <c r="H755" s="161"/>
      <c r="I755" s="161"/>
      <c r="J755" s="161"/>
      <c r="K755" s="161"/>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row>
    <row r="756" spans="1:50">
      <c r="A756" s="3"/>
      <c r="B756" s="3"/>
      <c r="C756" s="3"/>
      <c r="D756" s="3"/>
      <c r="E756" s="3"/>
      <c r="F756" s="3"/>
      <c r="G756" s="3"/>
      <c r="H756" s="161"/>
      <c r="I756" s="161"/>
      <c r="J756" s="161"/>
      <c r="K756" s="161"/>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row>
    <row r="757" spans="1:50">
      <c r="A757" s="3"/>
      <c r="B757" s="3"/>
      <c r="C757" s="3"/>
      <c r="D757" s="3"/>
      <c r="E757" s="3"/>
      <c r="F757" s="3"/>
      <c r="G757" s="3"/>
      <c r="H757" s="161"/>
      <c r="I757" s="161"/>
      <c r="J757" s="161"/>
      <c r="K757" s="161"/>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row>
    <row r="758" spans="1:50">
      <c r="A758" s="3"/>
      <c r="B758" s="3"/>
      <c r="C758" s="3"/>
      <c r="D758" s="3"/>
      <c r="E758" s="3"/>
      <c r="F758" s="3"/>
      <c r="G758" s="3"/>
      <c r="H758" s="161"/>
      <c r="I758" s="161"/>
      <c r="J758" s="161"/>
      <c r="K758" s="161"/>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row>
    <row r="759" spans="1:50">
      <c r="A759" s="3"/>
      <c r="B759" s="3"/>
      <c r="C759" s="3"/>
      <c r="D759" s="3"/>
      <c r="E759" s="3"/>
      <c r="F759" s="3"/>
      <c r="G759" s="3"/>
      <c r="H759" s="161"/>
      <c r="I759" s="161"/>
      <c r="J759" s="161"/>
      <c r="K759" s="161"/>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row>
    <row r="760" spans="1:50">
      <c r="A760" s="3"/>
      <c r="B760" s="3"/>
      <c r="C760" s="3"/>
      <c r="D760" s="3"/>
      <c r="E760" s="3"/>
      <c r="F760" s="3"/>
      <c r="G760" s="3"/>
      <c r="H760" s="161"/>
      <c r="I760" s="161"/>
      <c r="J760" s="161"/>
      <c r="K760" s="161"/>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row>
    <row r="761" spans="1:50">
      <c r="A761" s="3"/>
      <c r="B761" s="3"/>
      <c r="C761" s="3"/>
      <c r="D761" s="3"/>
      <c r="E761" s="3"/>
      <c r="F761" s="3"/>
      <c r="G761" s="3"/>
      <c r="H761" s="161"/>
      <c r="I761" s="161"/>
      <c r="J761" s="161"/>
      <c r="K761" s="161"/>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row>
    <row r="762" spans="1:50">
      <c r="A762" s="3"/>
      <c r="B762" s="3"/>
      <c r="C762" s="3"/>
      <c r="D762" s="3"/>
      <c r="E762" s="3"/>
      <c r="F762" s="3"/>
      <c r="G762" s="3"/>
      <c r="H762" s="161"/>
      <c r="I762" s="161"/>
      <c r="J762" s="161"/>
      <c r="K762" s="161"/>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row>
    <row r="763" spans="1:50">
      <c r="A763" s="3"/>
      <c r="B763" s="3"/>
      <c r="C763" s="3"/>
      <c r="D763" s="3"/>
      <c r="E763" s="3"/>
      <c r="F763" s="3"/>
      <c r="G763" s="3"/>
      <c r="H763" s="161"/>
      <c r="I763" s="161"/>
      <c r="J763" s="161"/>
      <c r="K763" s="161"/>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row>
    <row r="764" spans="1:50">
      <c r="A764" s="3"/>
      <c r="B764" s="3"/>
      <c r="C764" s="3"/>
      <c r="D764" s="3"/>
      <c r="E764" s="3"/>
      <c r="F764" s="3"/>
      <c r="G764" s="3"/>
      <c r="H764" s="161"/>
      <c r="I764" s="161"/>
      <c r="J764" s="161"/>
      <c r="K764" s="161"/>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row>
    <row r="765" spans="1:50">
      <c r="A765" s="3"/>
      <c r="B765" s="3"/>
      <c r="C765" s="3"/>
      <c r="D765" s="3"/>
      <c r="E765" s="3"/>
      <c r="F765" s="3"/>
      <c r="G765" s="3"/>
      <c r="H765" s="161"/>
      <c r="I765" s="161"/>
      <c r="J765" s="161"/>
      <c r="K765" s="161"/>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row>
    <row r="766" spans="1:50"/>
    <row r="767" spans="1:50"/>
    <row r="768" spans="1:50"/>
  </sheetData>
  <mergeCells count="42">
    <mergeCell ref="D91:D92"/>
    <mergeCell ref="I39:I40"/>
    <mergeCell ref="C106:K106"/>
    <mergeCell ref="C100:C101"/>
    <mergeCell ref="D100:D101"/>
    <mergeCell ref="E100:E101"/>
    <mergeCell ref="C88:C89"/>
    <mergeCell ref="D88:D89"/>
    <mergeCell ref="C38:C40"/>
    <mergeCell ref="D38:D40"/>
    <mergeCell ref="C80:C85"/>
    <mergeCell ref="D80:D85"/>
    <mergeCell ref="E80:E85"/>
    <mergeCell ref="C12:C14"/>
    <mergeCell ref="E41:E60"/>
    <mergeCell ref="C41:C60"/>
    <mergeCell ref="D41:D60"/>
    <mergeCell ref="E15:E22"/>
    <mergeCell ref="D15:D22"/>
    <mergeCell ref="C15:C22"/>
    <mergeCell ref="D12:D14"/>
    <mergeCell ref="E12:E14"/>
    <mergeCell ref="D23:D36"/>
    <mergeCell ref="C23:C36"/>
    <mergeCell ref="E23:E26"/>
    <mergeCell ref="E27:E35"/>
    <mergeCell ref="C130:C140"/>
    <mergeCell ref="D130:D140"/>
    <mergeCell ref="E130:E140"/>
    <mergeCell ref="I61:I62"/>
    <mergeCell ref="C68:C79"/>
    <mergeCell ref="D68:D79"/>
    <mergeCell ref="E68:E79"/>
    <mergeCell ref="I80:I85"/>
    <mergeCell ref="C63:C67"/>
    <mergeCell ref="D63:D67"/>
    <mergeCell ref="E63:E67"/>
    <mergeCell ref="C61:C62"/>
    <mergeCell ref="D61:D62"/>
    <mergeCell ref="E61:E62"/>
    <mergeCell ref="C97:C98"/>
    <mergeCell ref="C91:C92"/>
  </mergeCells>
  <conditionalFormatting sqref="C12:G12 H12:K17 F13:G22 C15:G18 H18:I22 J18:K35 H19:H27 C23:G23 I23:I35 E27:G27 F28:H35 E36:K36 C37:G38 H37:K39 E39:G54 H40 H41:K41 H42:I54 E55:I60 C61:K61 F62:H62 C63:I63 K63:K67 F64:I67 C68:G68 H68:K79 F69:G79 C80:I80 J80:K85 F81:H85 C86:G88 H86:K92 E89:G89 C90:G90 E91:G92 C93:K93 C96:K96 F97:G97 H97:I98 J97:K103 E98:G98 C99:I99 C100:G100 H100:I103 F101:G101 C102:G103 C105:K105 C107:K108 C111:K116 C41:D60 J42:K60">
    <cfRule type="expression" dxfId="59" priority="53" stopIfTrue="1">
      <formula>MOD(ROW(),2)=0</formula>
    </cfRule>
  </conditionalFormatting>
  <conditionalFormatting sqref="C119:K119 F120:K129 C130:I131 J130:K140 F132:I140">
    <cfRule type="expression" dxfId="58" priority="31" stopIfTrue="1">
      <formula>MOD(ROW(),2)=0</formula>
    </cfRule>
  </conditionalFormatting>
  <conditionalFormatting sqref="F23:K26">
    <cfRule type="expression" dxfId="57" priority="34" stopIfTrue="1">
      <formula>MOD(ROW(),2)=0</formula>
    </cfRule>
  </conditionalFormatting>
  <pageMargins left="0.7" right="0.7" top="0.75" bottom="0.75" header="0.3" footer="0.3"/>
  <customProperties>
    <customPr name="_pios_id" r:id="rId1"/>
  </customPropertie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45C9-EEDD-42D2-BD97-F27E55D46D38}">
  <sheetPr>
    <tabColor rgb="FF009FE3"/>
  </sheetPr>
  <dimension ref="A1:BM241"/>
  <sheetViews>
    <sheetView showGridLines="0" topLeftCell="A122" workbookViewId="0">
      <selection activeCell="C125" sqref="C125"/>
    </sheetView>
  </sheetViews>
  <sheetFormatPr defaultColWidth="9.140625" defaultRowHeight="15" customHeight="1"/>
  <cols>
    <col min="1" max="1" width="4.85546875" style="162" customWidth="1"/>
    <col min="2" max="2" width="5" style="162" customWidth="1"/>
    <col min="3" max="3" width="10.5703125" style="162" customWidth="1"/>
    <col min="4" max="4" width="22" style="162" customWidth="1"/>
    <col min="5" max="5" width="71.28515625" style="162" customWidth="1"/>
    <col min="6" max="6" width="115.42578125" style="184" customWidth="1"/>
    <col min="7" max="8" width="9.140625" style="162"/>
    <col min="9" max="65" width="9.140625" style="135"/>
    <col min="66" max="16384" width="9.140625" style="162"/>
  </cols>
  <sheetData>
    <row r="1" spans="1:8">
      <c r="A1" s="2"/>
      <c r="B1" s="2"/>
      <c r="C1" s="2"/>
      <c r="D1" s="160"/>
      <c r="E1" s="161"/>
      <c r="F1" s="3"/>
      <c r="G1" s="2"/>
      <c r="H1" s="2"/>
    </row>
    <row r="2" spans="1:8">
      <c r="A2" s="2"/>
      <c r="B2" s="163"/>
      <c r="C2" s="164"/>
      <c r="D2" s="165"/>
      <c r="E2" s="166"/>
      <c r="F2" s="164"/>
      <c r="G2" s="167"/>
      <c r="H2" s="2"/>
    </row>
    <row r="3" spans="1:8" ht="14.45" customHeight="1">
      <c r="A3" s="2"/>
      <c r="B3" s="168"/>
      <c r="C3" s="23"/>
      <c r="D3" s="169"/>
      <c r="E3" s="170"/>
      <c r="F3" s="23"/>
      <c r="G3" s="171"/>
      <c r="H3" s="2"/>
    </row>
    <row r="4" spans="1:8" ht="15.6" customHeight="1">
      <c r="A4" s="2"/>
      <c r="B4" s="845"/>
      <c r="C4" s="846"/>
      <c r="D4" s="846"/>
      <c r="E4" s="846"/>
      <c r="F4" s="846"/>
      <c r="G4" s="847"/>
      <c r="H4" s="2"/>
    </row>
    <row r="5" spans="1:8" ht="14.45" customHeight="1">
      <c r="A5" s="2"/>
      <c r="B5" s="168"/>
      <c r="C5" s="23"/>
      <c r="D5" s="169"/>
      <c r="E5" s="170"/>
      <c r="F5" s="23"/>
      <c r="G5" s="171"/>
      <c r="H5" s="2"/>
    </row>
    <row r="6" spans="1:8" ht="15.75">
      <c r="A6" s="2"/>
      <c r="B6" s="168"/>
      <c r="C6" s="172" t="s">
        <v>870</v>
      </c>
      <c r="D6" s="169"/>
      <c r="E6" s="170"/>
      <c r="F6" s="23"/>
      <c r="G6" s="171"/>
      <c r="H6" s="2"/>
    </row>
    <row r="7" spans="1:8" ht="29.25" customHeight="1">
      <c r="A7" s="2"/>
      <c r="B7" s="168"/>
      <c r="C7" s="756" t="s">
        <v>871</v>
      </c>
      <c r="D7" s="756"/>
      <c r="E7" s="756"/>
      <c r="F7" s="756"/>
      <c r="G7" s="171"/>
      <c r="H7" s="2"/>
    </row>
    <row r="8" spans="1:8">
      <c r="A8" s="2"/>
      <c r="B8" s="168"/>
      <c r="C8" s="23"/>
      <c r="D8" s="169"/>
      <c r="E8" s="170"/>
      <c r="F8" s="23"/>
      <c r="G8" s="171"/>
      <c r="H8" s="2"/>
    </row>
    <row r="9" spans="1:8" ht="32.25">
      <c r="A9" s="2"/>
      <c r="B9" s="168"/>
      <c r="C9" s="155" t="s">
        <v>872</v>
      </c>
      <c r="D9" s="156" t="s">
        <v>873</v>
      </c>
      <c r="E9" s="157" t="s">
        <v>874</v>
      </c>
      <c r="F9" s="158" t="s">
        <v>875</v>
      </c>
      <c r="G9" s="171"/>
      <c r="H9" s="2"/>
    </row>
    <row r="10" spans="1:8">
      <c r="A10" s="2"/>
      <c r="B10" s="168"/>
      <c r="C10" s="345" t="s">
        <v>876</v>
      </c>
      <c r="D10" s="346"/>
      <c r="E10" s="347"/>
      <c r="F10" s="348"/>
      <c r="G10" s="171"/>
      <c r="H10" s="2"/>
    </row>
    <row r="11" spans="1:8">
      <c r="A11" s="2"/>
      <c r="B11" s="168"/>
      <c r="C11" s="345" t="s">
        <v>877</v>
      </c>
      <c r="D11" s="346"/>
      <c r="E11" s="347"/>
      <c r="F11" s="348"/>
      <c r="G11" s="171"/>
      <c r="H11" s="2"/>
    </row>
    <row r="12" spans="1:8">
      <c r="A12" s="2"/>
      <c r="B12" s="168"/>
      <c r="C12" s="741" t="s">
        <v>878</v>
      </c>
      <c r="D12" s="741"/>
      <c r="E12" s="741"/>
      <c r="F12" s="741"/>
      <c r="G12" s="171"/>
      <c r="H12" s="2"/>
    </row>
    <row r="13" spans="1:8" ht="60.75">
      <c r="A13" s="2"/>
      <c r="B13" s="168"/>
      <c r="C13" s="170"/>
      <c r="D13" s="174" t="s">
        <v>879</v>
      </c>
      <c r="E13" s="170" t="s">
        <v>880</v>
      </c>
      <c r="F13" s="170" t="s">
        <v>881</v>
      </c>
      <c r="G13" s="171"/>
      <c r="H13" s="2"/>
    </row>
    <row r="14" spans="1:8">
      <c r="A14" s="2"/>
      <c r="B14" s="168"/>
      <c r="C14" s="177"/>
      <c r="D14" s="174" t="s">
        <v>882</v>
      </c>
      <c r="E14" s="170" t="s">
        <v>883</v>
      </c>
      <c r="F14" s="343" t="s">
        <v>884</v>
      </c>
      <c r="G14" s="171"/>
      <c r="H14" s="2"/>
    </row>
    <row r="15" spans="1:8">
      <c r="A15" s="2"/>
      <c r="B15" s="168"/>
      <c r="C15" s="170"/>
      <c r="D15" s="174" t="s">
        <v>885</v>
      </c>
      <c r="E15" s="170" t="s">
        <v>886</v>
      </c>
      <c r="F15" s="170" t="s">
        <v>887</v>
      </c>
      <c r="G15" s="171"/>
      <c r="H15" s="2"/>
    </row>
    <row r="16" spans="1:8">
      <c r="A16" s="2"/>
      <c r="B16" s="168"/>
      <c r="C16" s="170"/>
      <c r="D16" s="174" t="s">
        <v>888</v>
      </c>
      <c r="E16" s="170" t="s">
        <v>889</v>
      </c>
      <c r="F16" s="170" t="s">
        <v>890</v>
      </c>
      <c r="G16" s="171"/>
      <c r="H16" s="2"/>
    </row>
    <row r="17" spans="1:8">
      <c r="A17" s="2"/>
      <c r="B17" s="168"/>
      <c r="C17" s="170"/>
      <c r="D17" s="174" t="s">
        <v>891</v>
      </c>
      <c r="E17" s="170" t="s">
        <v>892</v>
      </c>
      <c r="F17" s="343" t="s">
        <v>893</v>
      </c>
      <c r="G17" s="171"/>
      <c r="H17" s="2"/>
    </row>
    <row r="18" spans="1:8">
      <c r="A18" s="2"/>
      <c r="B18" s="168"/>
      <c r="C18" s="170"/>
      <c r="D18" s="174" t="s">
        <v>894</v>
      </c>
      <c r="E18" s="170" t="s">
        <v>895</v>
      </c>
      <c r="F18" s="170" t="s">
        <v>896</v>
      </c>
      <c r="G18" s="171"/>
      <c r="H18" s="2"/>
    </row>
    <row r="19" spans="1:8">
      <c r="A19" s="2"/>
      <c r="B19" s="168"/>
      <c r="C19" s="170"/>
      <c r="D19" s="174" t="s">
        <v>897</v>
      </c>
      <c r="E19" s="170" t="s">
        <v>343</v>
      </c>
      <c r="F19" s="170" t="s">
        <v>898</v>
      </c>
      <c r="G19" s="171"/>
      <c r="H19" s="2"/>
    </row>
    <row r="20" spans="1:8">
      <c r="A20" s="2"/>
      <c r="B20" s="168"/>
      <c r="C20" s="170"/>
      <c r="D20" s="174" t="s">
        <v>899</v>
      </c>
      <c r="E20" s="170" t="s">
        <v>900</v>
      </c>
      <c r="F20" s="170" t="s">
        <v>898</v>
      </c>
      <c r="G20" s="171"/>
      <c r="H20" s="2"/>
    </row>
    <row r="21" spans="1:8">
      <c r="A21" s="2"/>
      <c r="B21" s="168"/>
      <c r="C21" s="170"/>
      <c r="D21" s="174" t="s">
        <v>901</v>
      </c>
      <c r="E21" s="170" t="s">
        <v>902</v>
      </c>
      <c r="F21" s="170" t="s">
        <v>903</v>
      </c>
      <c r="G21" s="171"/>
      <c r="H21" s="2"/>
    </row>
    <row r="22" spans="1:8">
      <c r="A22" s="2"/>
      <c r="B22" s="168"/>
      <c r="C22" s="170"/>
      <c r="D22" s="174" t="s">
        <v>904</v>
      </c>
      <c r="E22" s="170" t="s">
        <v>905</v>
      </c>
      <c r="F22" s="170" t="s">
        <v>906</v>
      </c>
      <c r="G22" s="171"/>
      <c r="H22" s="2"/>
    </row>
    <row r="23" spans="1:8">
      <c r="A23" s="2"/>
      <c r="B23" s="168"/>
      <c r="C23" s="170"/>
      <c r="D23" s="174" t="s">
        <v>907</v>
      </c>
      <c r="E23" s="170" t="s">
        <v>908</v>
      </c>
      <c r="F23" s="170" t="s">
        <v>903</v>
      </c>
      <c r="G23" s="171"/>
      <c r="H23" s="2"/>
    </row>
    <row r="24" spans="1:8">
      <c r="A24" s="2"/>
      <c r="B24" s="168"/>
      <c r="C24" s="170"/>
      <c r="D24" s="174" t="s">
        <v>909</v>
      </c>
      <c r="E24" s="170" t="s">
        <v>910</v>
      </c>
      <c r="F24" s="170" t="s">
        <v>911</v>
      </c>
      <c r="G24" s="171"/>
      <c r="H24" s="2"/>
    </row>
    <row r="25" spans="1:8">
      <c r="A25" s="2"/>
      <c r="B25" s="168"/>
      <c r="C25" s="170"/>
      <c r="D25" s="174" t="s">
        <v>912</v>
      </c>
      <c r="E25" s="170" t="s">
        <v>913</v>
      </c>
      <c r="F25" s="170" t="s">
        <v>911</v>
      </c>
      <c r="G25" s="171"/>
      <c r="H25" s="2"/>
    </row>
    <row r="26" spans="1:8">
      <c r="A26" s="2"/>
      <c r="B26" s="168"/>
      <c r="C26" s="170"/>
      <c r="D26" s="174" t="s">
        <v>914</v>
      </c>
      <c r="E26" s="170" t="s">
        <v>915</v>
      </c>
      <c r="F26" s="170" t="s">
        <v>911</v>
      </c>
      <c r="G26" s="171"/>
      <c r="H26" s="2"/>
    </row>
    <row r="27" spans="1:8">
      <c r="A27" s="2"/>
      <c r="B27" s="168"/>
      <c r="C27" s="170"/>
      <c r="D27" s="174" t="s">
        <v>916</v>
      </c>
      <c r="E27" s="170" t="s">
        <v>917</v>
      </c>
      <c r="F27" s="349" t="s">
        <v>918</v>
      </c>
      <c r="G27" s="171"/>
      <c r="H27" s="2"/>
    </row>
    <row r="28" spans="1:8">
      <c r="A28" s="2"/>
      <c r="B28" s="168"/>
      <c r="C28" s="170"/>
      <c r="D28" s="174" t="s">
        <v>919</v>
      </c>
      <c r="E28" s="170" t="s">
        <v>920</v>
      </c>
      <c r="F28" s="170" t="s">
        <v>921</v>
      </c>
      <c r="G28" s="171"/>
      <c r="H28" s="2"/>
    </row>
    <row r="29" spans="1:8">
      <c r="A29" s="2"/>
      <c r="B29" s="168"/>
      <c r="C29" s="170"/>
      <c r="D29" s="174" t="s">
        <v>922</v>
      </c>
      <c r="E29" s="170" t="s">
        <v>923</v>
      </c>
      <c r="F29" s="170" t="s">
        <v>924</v>
      </c>
      <c r="G29" s="171"/>
      <c r="H29" s="2"/>
    </row>
    <row r="30" spans="1:8">
      <c r="A30" s="2"/>
      <c r="B30" s="168"/>
      <c r="C30" s="170"/>
      <c r="D30" s="174" t="s">
        <v>925</v>
      </c>
      <c r="E30" s="170" t="s">
        <v>926</v>
      </c>
      <c r="F30" s="170" t="s">
        <v>927</v>
      </c>
      <c r="G30" s="171"/>
      <c r="H30" s="2"/>
    </row>
    <row r="31" spans="1:8">
      <c r="A31" s="2"/>
      <c r="B31" s="168"/>
      <c r="C31" s="170"/>
      <c r="D31" s="174" t="s">
        <v>928</v>
      </c>
      <c r="E31" s="170" t="s">
        <v>929</v>
      </c>
      <c r="F31" s="170" t="s">
        <v>930</v>
      </c>
      <c r="G31" s="171"/>
      <c r="H31" s="2"/>
    </row>
    <row r="32" spans="1:8">
      <c r="A32" s="2"/>
      <c r="B32" s="168"/>
      <c r="C32" s="170"/>
      <c r="D32" s="174" t="s">
        <v>931</v>
      </c>
      <c r="E32" s="170" t="s">
        <v>932</v>
      </c>
      <c r="F32" s="170" t="s">
        <v>930</v>
      </c>
      <c r="G32" s="171"/>
      <c r="H32" s="2"/>
    </row>
    <row r="33" spans="1:8">
      <c r="A33" s="2"/>
      <c r="B33" s="168"/>
      <c r="C33" s="170"/>
      <c r="D33" s="174" t="s">
        <v>933</v>
      </c>
      <c r="E33" s="170" t="s">
        <v>934</v>
      </c>
      <c r="F33" s="170" t="s">
        <v>935</v>
      </c>
      <c r="G33" s="171"/>
      <c r="H33" s="2"/>
    </row>
    <row r="34" spans="1:8">
      <c r="A34" s="2"/>
      <c r="B34" s="168"/>
      <c r="C34" s="170"/>
      <c r="D34" s="174" t="s">
        <v>936</v>
      </c>
      <c r="E34" s="170" t="s">
        <v>937</v>
      </c>
      <c r="F34" s="170" t="s">
        <v>938</v>
      </c>
      <c r="G34" s="171"/>
      <c r="H34" s="2"/>
    </row>
    <row r="35" spans="1:8">
      <c r="A35" s="2"/>
      <c r="B35" s="168"/>
      <c r="C35" s="170"/>
      <c r="D35" s="174" t="s">
        <v>939</v>
      </c>
      <c r="E35" s="170" t="s">
        <v>940</v>
      </c>
      <c r="F35" s="170" t="s">
        <v>941</v>
      </c>
      <c r="G35" s="171"/>
      <c r="H35" s="2"/>
    </row>
    <row r="36" spans="1:8">
      <c r="A36" s="2"/>
      <c r="B36" s="168"/>
      <c r="C36" s="170"/>
      <c r="D36" s="174" t="s">
        <v>942</v>
      </c>
      <c r="E36" s="170" t="s">
        <v>943</v>
      </c>
      <c r="F36" s="170" t="s">
        <v>944</v>
      </c>
      <c r="G36" s="171"/>
      <c r="H36" s="2"/>
    </row>
    <row r="37" spans="1:8">
      <c r="A37" s="2"/>
      <c r="B37" s="168"/>
      <c r="C37" s="170"/>
      <c r="D37" s="174" t="s">
        <v>945</v>
      </c>
      <c r="E37" s="170" t="s">
        <v>946</v>
      </c>
      <c r="F37" s="170" t="s">
        <v>921</v>
      </c>
      <c r="G37" s="171"/>
      <c r="H37" s="2"/>
    </row>
    <row r="38" spans="1:8">
      <c r="A38" s="2"/>
      <c r="B38" s="168"/>
      <c r="C38" s="170"/>
      <c r="D38" s="174" t="s">
        <v>947</v>
      </c>
      <c r="E38" s="170" t="s">
        <v>948</v>
      </c>
      <c r="F38" s="170" t="s">
        <v>921</v>
      </c>
      <c r="G38" s="171"/>
      <c r="H38" s="2"/>
    </row>
    <row r="39" spans="1:8">
      <c r="A39" s="2"/>
      <c r="B39" s="168"/>
      <c r="C39" s="170"/>
      <c r="D39" s="174" t="s">
        <v>949</v>
      </c>
      <c r="E39" s="170" t="s">
        <v>950</v>
      </c>
      <c r="F39" s="170" t="s">
        <v>951</v>
      </c>
      <c r="G39" s="171"/>
      <c r="H39" s="2"/>
    </row>
    <row r="40" spans="1:8">
      <c r="A40" s="2"/>
      <c r="B40" s="168"/>
      <c r="C40" s="170"/>
      <c r="D40" s="174" t="s">
        <v>952</v>
      </c>
      <c r="E40" s="170" t="s">
        <v>953</v>
      </c>
      <c r="F40" s="170" t="s">
        <v>954</v>
      </c>
      <c r="G40" s="171"/>
      <c r="H40" s="2"/>
    </row>
    <row r="41" spans="1:8">
      <c r="A41" s="2"/>
      <c r="B41" s="168"/>
      <c r="C41" s="170"/>
      <c r="D41" s="174" t="s">
        <v>955</v>
      </c>
      <c r="E41" s="170" t="s">
        <v>956</v>
      </c>
      <c r="F41" s="170" t="s">
        <v>957</v>
      </c>
      <c r="G41" s="171"/>
      <c r="H41" s="2"/>
    </row>
    <row r="42" spans="1:8">
      <c r="A42" s="2"/>
      <c r="B42" s="168"/>
      <c r="C42" s="170"/>
      <c r="D42" s="174" t="s">
        <v>958</v>
      </c>
      <c r="E42" s="170" t="s">
        <v>959</v>
      </c>
      <c r="F42" s="170" t="s">
        <v>960</v>
      </c>
      <c r="G42" s="171"/>
      <c r="H42" s="2"/>
    </row>
    <row r="43" spans="1:8">
      <c r="A43" s="2"/>
      <c r="B43" s="168"/>
      <c r="C43" s="345" t="s">
        <v>961</v>
      </c>
      <c r="D43" s="346"/>
      <c r="E43" s="347"/>
      <c r="F43" s="348"/>
      <c r="G43" s="171"/>
      <c r="H43" s="2"/>
    </row>
    <row r="44" spans="1:8">
      <c r="A44" s="2"/>
      <c r="B44" s="168"/>
      <c r="C44" s="170"/>
      <c r="D44" s="174" t="s">
        <v>962</v>
      </c>
      <c r="E44" s="170" t="s">
        <v>963</v>
      </c>
      <c r="F44" s="343" t="s">
        <v>964</v>
      </c>
      <c r="G44" s="171"/>
      <c r="H44" s="2"/>
    </row>
    <row r="45" spans="1:8">
      <c r="A45" s="2"/>
      <c r="B45" s="168"/>
      <c r="C45" s="170"/>
      <c r="D45" s="350" t="s">
        <v>965</v>
      </c>
      <c r="E45" s="170" t="s">
        <v>966</v>
      </c>
      <c r="F45" s="343" t="s">
        <v>964</v>
      </c>
      <c r="G45" s="171"/>
      <c r="H45" s="2"/>
    </row>
    <row r="46" spans="1:8">
      <c r="A46" s="2"/>
      <c r="B46" s="168"/>
      <c r="C46" s="170"/>
      <c r="D46" s="350" t="s">
        <v>967</v>
      </c>
      <c r="E46" s="170" t="s">
        <v>968</v>
      </c>
      <c r="F46" s="343" t="s">
        <v>964</v>
      </c>
      <c r="G46" s="171"/>
      <c r="H46" s="2"/>
    </row>
    <row r="47" spans="1:8">
      <c r="A47" s="2"/>
      <c r="B47" s="168"/>
      <c r="C47" s="345" t="s">
        <v>969</v>
      </c>
      <c r="D47" s="351"/>
      <c r="E47" s="352"/>
      <c r="F47" s="353"/>
      <c r="G47" s="171"/>
      <c r="H47" s="2"/>
    </row>
    <row r="48" spans="1:8">
      <c r="A48" s="2"/>
      <c r="B48" s="168"/>
      <c r="C48" s="170"/>
      <c r="D48" s="174" t="s">
        <v>970</v>
      </c>
      <c r="E48" s="170" t="s">
        <v>971</v>
      </c>
      <c r="F48" s="23" t="s">
        <v>972</v>
      </c>
      <c r="G48" s="171"/>
      <c r="H48" s="2"/>
    </row>
    <row r="49" spans="1:8">
      <c r="A49" s="2"/>
      <c r="B49" s="168"/>
      <c r="C49" s="170"/>
      <c r="D49" s="174" t="s">
        <v>973</v>
      </c>
      <c r="E49" s="170" t="s">
        <v>974</v>
      </c>
      <c r="F49" s="23" t="s">
        <v>972</v>
      </c>
      <c r="G49" s="171"/>
      <c r="H49" s="2"/>
    </row>
    <row r="50" spans="1:8">
      <c r="A50" s="2"/>
      <c r="B50" s="168"/>
      <c r="C50" s="170"/>
      <c r="D50" s="174" t="s">
        <v>975</v>
      </c>
      <c r="E50" s="170" t="s">
        <v>976</v>
      </c>
      <c r="F50" s="23" t="s">
        <v>972</v>
      </c>
      <c r="G50" s="171"/>
      <c r="H50" s="2"/>
    </row>
    <row r="51" spans="1:8">
      <c r="A51" s="2"/>
      <c r="B51" s="168"/>
      <c r="C51" s="170"/>
      <c r="D51" s="174" t="s">
        <v>977</v>
      </c>
      <c r="E51" s="170" t="s">
        <v>978</v>
      </c>
      <c r="F51" s="23" t="s">
        <v>972</v>
      </c>
      <c r="G51" s="171"/>
      <c r="H51" s="2"/>
    </row>
    <row r="52" spans="1:8">
      <c r="A52" s="2"/>
      <c r="B52" s="168"/>
      <c r="C52" s="170"/>
      <c r="D52" s="174" t="s">
        <v>979</v>
      </c>
      <c r="E52" s="170" t="s">
        <v>980</v>
      </c>
      <c r="F52" s="23" t="s">
        <v>981</v>
      </c>
      <c r="G52" s="171"/>
      <c r="H52" s="2"/>
    </row>
    <row r="53" spans="1:8">
      <c r="A53" s="2"/>
      <c r="B53" s="168"/>
      <c r="C53" s="170"/>
      <c r="D53" s="174" t="s">
        <v>982</v>
      </c>
      <c r="E53" s="170" t="s">
        <v>983</v>
      </c>
      <c r="F53" s="23" t="s">
        <v>981</v>
      </c>
      <c r="G53" s="171"/>
      <c r="H53" s="2"/>
    </row>
    <row r="54" spans="1:8">
      <c r="A54" s="2"/>
      <c r="B54" s="168"/>
      <c r="C54" s="170"/>
      <c r="D54" s="174" t="s">
        <v>984</v>
      </c>
      <c r="E54" s="170" t="s">
        <v>985</v>
      </c>
      <c r="F54" s="23" t="s">
        <v>981</v>
      </c>
      <c r="G54" s="171"/>
      <c r="H54" s="2"/>
    </row>
    <row r="55" spans="1:8">
      <c r="A55" s="2"/>
      <c r="B55" s="168"/>
      <c r="C55" s="170"/>
      <c r="D55" s="174" t="s">
        <v>986</v>
      </c>
      <c r="E55" s="170" t="s">
        <v>987</v>
      </c>
      <c r="F55" s="23" t="s">
        <v>988</v>
      </c>
      <c r="G55" s="171"/>
      <c r="H55" s="2"/>
    </row>
    <row r="56" spans="1:8">
      <c r="A56" s="2"/>
      <c r="B56" s="168"/>
      <c r="C56" s="345"/>
      <c r="D56" s="351"/>
      <c r="E56" s="352"/>
      <c r="F56" s="353"/>
      <c r="G56" s="171"/>
      <c r="H56" s="2"/>
    </row>
    <row r="57" spans="1:8">
      <c r="A57" s="2"/>
      <c r="B57" s="168"/>
      <c r="C57" s="345" t="s">
        <v>989</v>
      </c>
      <c r="D57" s="351"/>
      <c r="E57" s="352"/>
      <c r="F57" s="353"/>
      <c r="G57" s="171"/>
      <c r="H57" s="2"/>
    </row>
    <row r="58" spans="1:8">
      <c r="A58" s="2"/>
      <c r="B58" s="168"/>
      <c r="C58" s="170"/>
      <c r="D58" s="174" t="s">
        <v>990</v>
      </c>
      <c r="E58" s="170" t="s">
        <v>991</v>
      </c>
      <c r="F58" s="23" t="s">
        <v>992</v>
      </c>
      <c r="G58" s="171"/>
      <c r="H58" s="2"/>
    </row>
    <row r="59" spans="1:8">
      <c r="A59" s="2"/>
      <c r="B59" s="168"/>
      <c r="C59" s="170"/>
      <c r="D59" s="174" t="s">
        <v>993</v>
      </c>
      <c r="E59" s="170" t="s">
        <v>994</v>
      </c>
      <c r="F59" s="23" t="s">
        <v>992</v>
      </c>
      <c r="G59" s="171"/>
      <c r="H59" s="2"/>
    </row>
    <row r="60" spans="1:8">
      <c r="A60" s="2"/>
      <c r="B60" s="168"/>
      <c r="C60" s="170"/>
      <c r="D60" s="174" t="s">
        <v>995</v>
      </c>
      <c r="E60" s="170" t="s">
        <v>996</v>
      </c>
      <c r="F60" s="23" t="s">
        <v>997</v>
      </c>
      <c r="G60" s="171"/>
      <c r="H60" s="2"/>
    </row>
    <row r="61" spans="1:8">
      <c r="A61" s="2"/>
      <c r="B61" s="168"/>
      <c r="C61" s="170"/>
      <c r="D61" s="174" t="s">
        <v>998</v>
      </c>
      <c r="E61" s="170" t="s">
        <v>999</v>
      </c>
      <c r="F61" s="23" t="s">
        <v>1000</v>
      </c>
      <c r="G61" s="171"/>
      <c r="H61" s="2"/>
    </row>
    <row r="62" spans="1:8">
      <c r="A62" s="2"/>
      <c r="B62" s="168"/>
      <c r="C62" s="170"/>
      <c r="D62" s="174" t="s">
        <v>1001</v>
      </c>
      <c r="E62" s="170" t="s">
        <v>1002</v>
      </c>
      <c r="F62" s="23" t="s">
        <v>1000</v>
      </c>
      <c r="G62" s="171"/>
      <c r="H62" s="2"/>
    </row>
    <row r="63" spans="1:8">
      <c r="A63" s="2"/>
      <c r="B63" s="168"/>
      <c r="C63" s="170"/>
      <c r="D63" s="174" t="s">
        <v>1003</v>
      </c>
      <c r="E63" s="170" t="s">
        <v>1004</v>
      </c>
      <c r="F63" s="23" t="s">
        <v>1000</v>
      </c>
      <c r="G63" s="171"/>
      <c r="H63" s="2"/>
    </row>
    <row r="64" spans="1:8">
      <c r="A64" s="2"/>
      <c r="B64" s="168"/>
      <c r="C64" s="170"/>
      <c r="D64" s="174" t="s">
        <v>1005</v>
      </c>
      <c r="E64" s="170" t="s">
        <v>1006</v>
      </c>
      <c r="F64" s="23" t="s">
        <v>1000</v>
      </c>
      <c r="G64" s="171"/>
      <c r="H64" s="2"/>
    </row>
    <row r="65" spans="1:8">
      <c r="A65" s="2"/>
      <c r="B65" s="168"/>
      <c r="C65" s="345" t="s">
        <v>1007</v>
      </c>
      <c r="D65" s="351"/>
      <c r="E65" s="352"/>
      <c r="F65" s="353"/>
      <c r="G65" s="171"/>
      <c r="H65" s="2"/>
    </row>
    <row r="66" spans="1:8">
      <c r="A66" s="2"/>
      <c r="B66" s="168"/>
      <c r="C66" s="170"/>
      <c r="D66" s="174" t="s">
        <v>1008</v>
      </c>
      <c r="E66" s="170" t="s">
        <v>1009</v>
      </c>
      <c r="F66" s="170" t="s">
        <v>1010</v>
      </c>
      <c r="G66" s="171"/>
      <c r="H66" s="2"/>
    </row>
    <row r="67" spans="1:8">
      <c r="A67" s="2"/>
      <c r="B67" s="168"/>
      <c r="C67" s="170"/>
      <c r="D67" s="174" t="s">
        <v>1011</v>
      </c>
      <c r="E67" s="170" t="s">
        <v>1012</v>
      </c>
      <c r="F67" s="170" t="s">
        <v>1000</v>
      </c>
      <c r="G67" s="171"/>
      <c r="H67" s="2"/>
    </row>
    <row r="68" spans="1:8">
      <c r="A68" s="2"/>
      <c r="B68" s="168"/>
      <c r="C68" s="170"/>
      <c r="D68" s="174" t="s">
        <v>1013</v>
      </c>
      <c r="E68" s="170" t="s">
        <v>1014</v>
      </c>
      <c r="F68" s="170" t="s">
        <v>1000</v>
      </c>
      <c r="G68" s="171"/>
      <c r="H68" s="2"/>
    </row>
    <row r="69" spans="1:8">
      <c r="A69" s="2"/>
      <c r="B69" s="168"/>
      <c r="C69" s="170"/>
      <c r="D69" s="174" t="s">
        <v>1015</v>
      </c>
      <c r="E69" s="170" t="s">
        <v>1016</v>
      </c>
      <c r="F69" s="170" t="s">
        <v>1000</v>
      </c>
      <c r="G69" s="171"/>
      <c r="H69" s="2"/>
    </row>
    <row r="70" spans="1:8">
      <c r="A70" s="2"/>
      <c r="B70" s="168"/>
      <c r="C70" s="170"/>
      <c r="D70" s="174" t="s">
        <v>1017</v>
      </c>
      <c r="E70" s="170" t="s">
        <v>1018</v>
      </c>
      <c r="F70" s="23" t="s">
        <v>997</v>
      </c>
      <c r="G70" s="171"/>
      <c r="H70" s="2"/>
    </row>
    <row r="71" spans="1:8">
      <c r="A71" s="2"/>
      <c r="B71" s="168"/>
      <c r="C71" s="345" t="s">
        <v>1019</v>
      </c>
      <c r="D71" s="346"/>
      <c r="E71" s="347"/>
      <c r="F71" s="348"/>
      <c r="G71" s="171"/>
      <c r="H71" s="2"/>
    </row>
    <row r="72" spans="1:8">
      <c r="A72" s="2"/>
      <c r="B72" s="168"/>
      <c r="C72" s="170"/>
      <c r="D72" s="174" t="s">
        <v>1020</v>
      </c>
      <c r="E72" s="170" t="s">
        <v>1021</v>
      </c>
      <c r="F72" s="170" t="s">
        <v>1022</v>
      </c>
      <c r="G72" s="171"/>
      <c r="H72" s="2"/>
    </row>
    <row r="73" spans="1:8" ht="30" customHeight="1">
      <c r="A73" s="2"/>
      <c r="B73" s="168"/>
      <c r="C73" s="170"/>
      <c r="D73" s="174" t="s">
        <v>1023</v>
      </c>
      <c r="E73" s="170" t="s">
        <v>1024</v>
      </c>
      <c r="F73" s="170" t="s">
        <v>1025</v>
      </c>
      <c r="G73" s="171"/>
      <c r="H73" s="2"/>
    </row>
    <row r="74" spans="1:8">
      <c r="A74" s="2"/>
      <c r="B74" s="168"/>
      <c r="C74" s="170"/>
      <c r="D74" s="174" t="s">
        <v>1026</v>
      </c>
      <c r="E74" s="170" t="s">
        <v>1027</v>
      </c>
      <c r="F74" s="170" t="s">
        <v>1028</v>
      </c>
      <c r="G74" s="171"/>
      <c r="H74" s="2"/>
    </row>
    <row r="75" spans="1:8">
      <c r="A75" s="2"/>
      <c r="B75" s="168"/>
      <c r="C75" s="170"/>
      <c r="D75" s="174" t="s">
        <v>1029</v>
      </c>
      <c r="E75" s="170" t="s">
        <v>1030</v>
      </c>
      <c r="F75" s="354" t="s">
        <v>1031</v>
      </c>
      <c r="G75" s="171"/>
      <c r="H75" s="2"/>
    </row>
    <row r="76" spans="1:8">
      <c r="A76" s="2"/>
      <c r="B76" s="168"/>
      <c r="C76" s="345" t="s">
        <v>1032</v>
      </c>
      <c r="D76" s="346"/>
      <c r="E76" s="347"/>
      <c r="F76" s="348"/>
      <c r="G76" s="171"/>
      <c r="H76" s="2"/>
    </row>
    <row r="77" spans="1:8" ht="30" customHeight="1">
      <c r="A77" s="2"/>
      <c r="B77" s="168"/>
      <c r="C77" s="170"/>
      <c r="D77" s="174" t="s">
        <v>1033</v>
      </c>
      <c r="E77" s="170" t="s">
        <v>1034</v>
      </c>
      <c r="F77" s="170" t="s">
        <v>1028</v>
      </c>
      <c r="G77" s="171"/>
      <c r="H77" s="2"/>
    </row>
    <row r="78" spans="1:8">
      <c r="A78" s="2"/>
      <c r="B78" s="168"/>
      <c r="C78" s="170"/>
      <c r="D78" s="174" t="s">
        <v>1035</v>
      </c>
      <c r="E78" s="170" t="s">
        <v>1036</v>
      </c>
      <c r="F78" s="170" t="s">
        <v>1037</v>
      </c>
      <c r="G78" s="171"/>
      <c r="H78" s="2"/>
    </row>
    <row r="79" spans="1:8">
      <c r="A79" s="2"/>
      <c r="B79" s="168"/>
      <c r="C79" s="345" t="s">
        <v>1038</v>
      </c>
      <c r="D79" s="346"/>
      <c r="E79" s="347"/>
      <c r="F79" s="348"/>
      <c r="G79" s="171"/>
      <c r="H79" s="2"/>
    </row>
    <row r="80" spans="1:8" ht="45" customHeight="1">
      <c r="A80" s="2"/>
      <c r="B80" s="168"/>
      <c r="C80" s="170"/>
      <c r="D80" s="174" t="s">
        <v>1039</v>
      </c>
      <c r="E80" s="170" t="s">
        <v>1040</v>
      </c>
      <c r="F80" s="170" t="s">
        <v>1041</v>
      </c>
      <c r="G80" s="171"/>
      <c r="H80" s="2"/>
    </row>
    <row r="81" spans="1:8" ht="45" customHeight="1">
      <c r="A81" s="2"/>
      <c r="B81" s="168"/>
      <c r="C81" s="170"/>
      <c r="D81" s="174" t="s">
        <v>1042</v>
      </c>
      <c r="E81" s="170" t="s">
        <v>1043</v>
      </c>
      <c r="F81" s="170" t="s">
        <v>1041</v>
      </c>
      <c r="G81" s="171"/>
      <c r="H81" s="2"/>
    </row>
    <row r="82" spans="1:8">
      <c r="A82" s="2"/>
      <c r="B82" s="168"/>
      <c r="C82" s="345" t="s">
        <v>1044</v>
      </c>
      <c r="D82" s="346"/>
      <c r="E82" s="347"/>
      <c r="F82" s="348"/>
      <c r="G82" s="171"/>
      <c r="H82" s="2"/>
    </row>
    <row r="83" spans="1:8">
      <c r="A83" s="2"/>
      <c r="B83" s="168"/>
      <c r="C83" s="177"/>
      <c r="D83" s="355" t="s">
        <v>1045</v>
      </c>
      <c r="E83" s="177" t="s">
        <v>1046</v>
      </c>
      <c r="F83" s="177" t="s">
        <v>1047</v>
      </c>
      <c r="G83" s="171"/>
      <c r="H83" s="2"/>
    </row>
    <row r="84" spans="1:8">
      <c r="A84" s="2"/>
      <c r="B84" s="168"/>
      <c r="C84" s="345" t="s">
        <v>1048</v>
      </c>
      <c r="D84" s="346"/>
      <c r="E84" s="347"/>
      <c r="F84" s="348"/>
      <c r="G84" s="171"/>
      <c r="H84" s="2"/>
    </row>
    <row r="85" spans="1:8">
      <c r="A85" s="2"/>
      <c r="B85" s="168"/>
      <c r="C85" s="170"/>
      <c r="D85" s="174" t="s">
        <v>1049</v>
      </c>
      <c r="E85" s="170" t="s">
        <v>1050</v>
      </c>
      <c r="F85" s="170" t="s">
        <v>1051</v>
      </c>
      <c r="G85" s="171"/>
      <c r="H85" s="2"/>
    </row>
    <row r="86" spans="1:8">
      <c r="A86" s="2"/>
      <c r="B86" s="168"/>
      <c r="C86" s="170"/>
      <c r="D86" s="174" t="s">
        <v>1052</v>
      </c>
      <c r="E86" s="170" t="s">
        <v>1053</v>
      </c>
      <c r="F86" s="177" t="s">
        <v>1054</v>
      </c>
      <c r="G86" s="171"/>
      <c r="H86" s="2"/>
    </row>
    <row r="87" spans="1:8">
      <c r="A87" s="2"/>
      <c r="B87" s="168"/>
      <c r="C87" s="170"/>
      <c r="D87" s="174" t="s">
        <v>1055</v>
      </c>
      <c r="E87" s="170" t="s">
        <v>1056</v>
      </c>
      <c r="F87" s="177" t="s">
        <v>1057</v>
      </c>
      <c r="G87" s="171"/>
      <c r="H87" s="2"/>
    </row>
    <row r="88" spans="1:8">
      <c r="A88" s="2"/>
      <c r="B88" s="168"/>
      <c r="C88" s="345" t="s">
        <v>1058</v>
      </c>
      <c r="D88" s="351"/>
      <c r="E88" s="352"/>
      <c r="F88" s="353"/>
      <c r="G88" s="171"/>
      <c r="H88" s="2"/>
    </row>
    <row r="89" spans="1:8" ht="30" customHeight="1">
      <c r="A89" s="2"/>
      <c r="B89" s="168"/>
      <c r="C89" s="177"/>
      <c r="D89" s="355" t="s">
        <v>1059</v>
      </c>
      <c r="E89" s="177" t="s">
        <v>1060</v>
      </c>
      <c r="F89" s="356" t="s">
        <v>1061</v>
      </c>
      <c r="G89" s="171"/>
      <c r="H89" s="2"/>
    </row>
    <row r="90" spans="1:8">
      <c r="A90" s="2"/>
      <c r="B90" s="168"/>
      <c r="C90" s="345" t="s">
        <v>1062</v>
      </c>
      <c r="D90" s="351"/>
      <c r="E90" s="352"/>
      <c r="F90" s="353"/>
      <c r="G90" s="171"/>
      <c r="H90" s="2"/>
    </row>
    <row r="91" spans="1:8">
      <c r="A91" s="2"/>
      <c r="B91" s="168"/>
      <c r="C91" s="170"/>
      <c r="D91" s="174" t="s">
        <v>1063</v>
      </c>
      <c r="E91" s="170" t="s">
        <v>1064</v>
      </c>
      <c r="F91" s="357" t="s">
        <v>1065</v>
      </c>
      <c r="G91" s="171"/>
      <c r="H91" s="2"/>
    </row>
    <row r="92" spans="1:8">
      <c r="A92" s="2"/>
      <c r="B92" s="168"/>
      <c r="C92" s="170"/>
      <c r="D92" s="174" t="s">
        <v>1066</v>
      </c>
      <c r="E92" s="177" t="s">
        <v>1067</v>
      </c>
      <c r="F92" s="356" t="s">
        <v>1065</v>
      </c>
      <c r="G92" s="171"/>
      <c r="H92" s="2"/>
    </row>
    <row r="93" spans="1:8">
      <c r="A93" s="2"/>
      <c r="B93" s="168"/>
      <c r="C93" s="170"/>
      <c r="D93" s="174" t="s">
        <v>1068</v>
      </c>
      <c r="E93" s="170" t="s">
        <v>1069</v>
      </c>
      <c r="F93" s="357" t="s">
        <v>1065</v>
      </c>
      <c r="G93" s="171"/>
      <c r="H93" s="2"/>
    </row>
    <row r="94" spans="1:8">
      <c r="A94" s="2"/>
      <c r="B94" s="168"/>
      <c r="C94" s="170"/>
      <c r="D94" s="174" t="s">
        <v>1070</v>
      </c>
      <c r="E94" s="170" t="s">
        <v>1071</v>
      </c>
      <c r="F94" s="170" t="s">
        <v>1072</v>
      </c>
      <c r="G94" s="171"/>
      <c r="H94" s="2"/>
    </row>
    <row r="95" spans="1:8">
      <c r="A95" s="2"/>
      <c r="B95" s="168"/>
      <c r="C95" s="345" t="s">
        <v>1073</v>
      </c>
      <c r="D95" s="351"/>
      <c r="E95" s="352"/>
      <c r="F95" s="353"/>
      <c r="G95" s="171"/>
      <c r="H95" s="2"/>
    </row>
    <row r="96" spans="1:8">
      <c r="A96" s="2"/>
      <c r="B96" s="168"/>
      <c r="C96" s="170"/>
      <c r="D96" s="174" t="s">
        <v>1074</v>
      </c>
      <c r="E96" s="170" t="s">
        <v>1075</v>
      </c>
      <c r="F96" s="23" t="s">
        <v>1000</v>
      </c>
      <c r="G96" s="171"/>
      <c r="H96" s="2"/>
    </row>
    <row r="97" spans="1:8">
      <c r="A97" s="2"/>
      <c r="B97" s="168"/>
      <c r="C97" s="170"/>
      <c r="D97" s="174" t="s">
        <v>1076</v>
      </c>
      <c r="E97" s="170" t="s">
        <v>1077</v>
      </c>
      <c r="F97" s="23" t="s">
        <v>1000</v>
      </c>
      <c r="G97" s="171"/>
      <c r="H97" s="2"/>
    </row>
    <row r="98" spans="1:8">
      <c r="A98" s="2"/>
      <c r="B98" s="168"/>
      <c r="C98" s="170"/>
      <c r="D98" s="174" t="s">
        <v>1078</v>
      </c>
      <c r="E98" s="170" t="s">
        <v>1079</v>
      </c>
      <c r="F98" s="23" t="s">
        <v>1000</v>
      </c>
      <c r="G98" s="171"/>
      <c r="H98" s="2"/>
    </row>
    <row r="99" spans="1:8">
      <c r="A99" s="2"/>
      <c r="B99" s="168"/>
      <c r="C99" s="345" t="s">
        <v>1080</v>
      </c>
      <c r="D99" s="351"/>
      <c r="E99" s="352"/>
      <c r="F99" s="353"/>
      <c r="G99" s="171"/>
      <c r="H99" s="2"/>
    </row>
    <row r="100" spans="1:8" ht="17.25" customHeight="1">
      <c r="A100" s="2"/>
      <c r="B100" s="168"/>
      <c r="C100" s="170"/>
      <c r="D100" s="174" t="s">
        <v>1081</v>
      </c>
      <c r="E100" s="170" t="s">
        <v>1082</v>
      </c>
      <c r="F100" s="170" t="s">
        <v>1083</v>
      </c>
      <c r="G100" s="171"/>
      <c r="H100" s="2"/>
    </row>
    <row r="101" spans="1:8" ht="17.25" customHeight="1">
      <c r="A101" s="2"/>
      <c r="B101" s="168"/>
      <c r="C101" s="170"/>
      <c r="D101" s="174" t="s">
        <v>1084</v>
      </c>
      <c r="E101" s="170" t="s">
        <v>1085</v>
      </c>
      <c r="F101" s="170" t="s">
        <v>1086</v>
      </c>
      <c r="G101" s="171"/>
      <c r="H101" s="2"/>
    </row>
    <row r="102" spans="1:8">
      <c r="A102" s="2"/>
      <c r="B102" s="168"/>
      <c r="C102" s="170"/>
      <c r="D102" s="174" t="s">
        <v>1087</v>
      </c>
      <c r="E102" s="170" t="s">
        <v>804</v>
      </c>
      <c r="F102" s="23" t="s">
        <v>1000</v>
      </c>
      <c r="G102" s="171"/>
      <c r="H102" s="2"/>
    </row>
    <row r="103" spans="1:8">
      <c r="A103" s="2"/>
      <c r="B103" s="168"/>
      <c r="C103" s="170"/>
      <c r="D103" s="174" t="s">
        <v>1088</v>
      </c>
      <c r="E103" s="170" t="s">
        <v>1089</v>
      </c>
      <c r="F103" s="23" t="s">
        <v>1000</v>
      </c>
      <c r="G103" s="171"/>
      <c r="H103" s="2"/>
    </row>
    <row r="104" spans="1:8">
      <c r="A104" s="2"/>
      <c r="B104" s="168"/>
      <c r="C104" s="345" t="s">
        <v>1090</v>
      </c>
      <c r="D104" s="351"/>
      <c r="E104" s="352"/>
      <c r="F104" s="353"/>
      <c r="G104" s="171"/>
      <c r="H104" s="2"/>
    </row>
    <row r="105" spans="1:8" ht="17.25" customHeight="1">
      <c r="A105" s="2"/>
      <c r="B105" s="168"/>
      <c r="C105" s="170"/>
      <c r="D105" s="174" t="s">
        <v>1091</v>
      </c>
      <c r="E105" s="170" t="s">
        <v>1092</v>
      </c>
      <c r="F105" s="170" t="s">
        <v>1093</v>
      </c>
      <c r="G105" s="171"/>
      <c r="H105" s="2"/>
    </row>
    <row r="106" spans="1:8" ht="17.25" customHeight="1">
      <c r="A106" s="2"/>
      <c r="B106" s="168"/>
      <c r="C106" s="170"/>
      <c r="D106" s="174" t="s">
        <v>1094</v>
      </c>
      <c r="E106" s="170" t="s">
        <v>1095</v>
      </c>
      <c r="F106" s="170" t="s">
        <v>1093</v>
      </c>
      <c r="G106" s="171"/>
      <c r="H106" s="2"/>
    </row>
    <row r="107" spans="1:8">
      <c r="A107" s="2"/>
      <c r="B107" s="168"/>
      <c r="C107" s="170"/>
      <c r="D107" s="174" t="s">
        <v>1096</v>
      </c>
      <c r="E107" s="170" t="s">
        <v>1097</v>
      </c>
      <c r="F107" s="23" t="s">
        <v>1000</v>
      </c>
      <c r="G107" s="171"/>
      <c r="H107" s="2"/>
    </row>
    <row r="108" spans="1:8">
      <c r="A108" s="2"/>
      <c r="B108" s="168"/>
      <c r="C108" s="170"/>
      <c r="D108" s="174" t="s">
        <v>1098</v>
      </c>
      <c r="E108" s="170" t="s">
        <v>1099</v>
      </c>
      <c r="F108" s="23" t="s">
        <v>1000</v>
      </c>
      <c r="G108" s="171"/>
      <c r="H108" s="2"/>
    </row>
    <row r="109" spans="1:8">
      <c r="A109" s="2"/>
      <c r="B109" s="168"/>
      <c r="C109" s="170"/>
      <c r="D109" s="174" t="s">
        <v>1100</v>
      </c>
      <c r="E109" s="170" t="s">
        <v>1101</v>
      </c>
      <c r="F109" s="23" t="s">
        <v>1000</v>
      </c>
      <c r="G109" s="171"/>
      <c r="H109" s="2"/>
    </row>
    <row r="110" spans="1:8">
      <c r="A110" s="2"/>
      <c r="B110" s="168"/>
      <c r="C110" s="345" t="s">
        <v>1102</v>
      </c>
      <c r="D110" s="351"/>
      <c r="E110" s="352"/>
      <c r="F110" s="353"/>
      <c r="G110" s="171"/>
      <c r="H110" s="2"/>
    </row>
    <row r="111" spans="1:8" ht="90" customHeight="1">
      <c r="A111" s="2"/>
      <c r="B111" s="168"/>
      <c r="C111" s="170"/>
      <c r="D111" s="174" t="s">
        <v>1103</v>
      </c>
      <c r="E111" s="170" t="s">
        <v>1104</v>
      </c>
      <c r="F111" s="170" t="s">
        <v>822</v>
      </c>
      <c r="G111" s="171"/>
      <c r="H111" s="2"/>
    </row>
    <row r="112" spans="1:8" ht="315" customHeight="1">
      <c r="A112" s="2"/>
      <c r="B112" s="168"/>
      <c r="C112" s="169"/>
      <c r="D112" s="174" t="s">
        <v>1105</v>
      </c>
      <c r="E112" s="170" t="s">
        <v>1106</v>
      </c>
      <c r="F112" s="392" t="s">
        <v>1107</v>
      </c>
      <c r="G112" s="171"/>
      <c r="H112" s="2"/>
    </row>
    <row r="113" spans="1:8">
      <c r="A113" s="2"/>
      <c r="B113" s="168"/>
      <c r="C113" s="345" t="s">
        <v>1108</v>
      </c>
      <c r="D113" s="351"/>
      <c r="E113" s="352"/>
      <c r="F113" s="353"/>
      <c r="G113" s="171"/>
      <c r="H113" s="2"/>
    </row>
    <row r="114" spans="1:8">
      <c r="A114" s="2"/>
      <c r="B114" s="168"/>
      <c r="C114" s="170"/>
      <c r="D114" s="174" t="s">
        <v>1109</v>
      </c>
      <c r="E114" s="170" t="s">
        <v>1110</v>
      </c>
      <c r="F114" s="170" t="s">
        <v>960</v>
      </c>
      <c r="G114" s="171"/>
      <c r="H114" s="2"/>
    </row>
    <row r="115" spans="1:8" ht="60" customHeight="1">
      <c r="A115" s="2"/>
      <c r="B115" s="168"/>
      <c r="C115" s="170"/>
      <c r="D115" s="174" t="s">
        <v>1111</v>
      </c>
      <c r="E115" s="170" t="s">
        <v>1112</v>
      </c>
      <c r="F115" s="170" t="s">
        <v>1113</v>
      </c>
      <c r="G115" s="171"/>
      <c r="H115" s="2"/>
    </row>
    <row r="116" spans="1:8">
      <c r="A116" s="2"/>
      <c r="B116" s="168"/>
      <c r="C116" s="170"/>
      <c r="D116" s="174" t="s">
        <v>1114</v>
      </c>
      <c r="E116" s="170" t="s">
        <v>1115</v>
      </c>
      <c r="F116" s="170" t="s">
        <v>960</v>
      </c>
      <c r="G116" s="171"/>
      <c r="H116" s="2"/>
    </row>
    <row r="117" spans="1:8">
      <c r="A117" s="2"/>
      <c r="B117" s="168"/>
      <c r="C117" s="345" t="s">
        <v>1116</v>
      </c>
      <c r="D117" s="351"/>
      <c r="E117" s="352"/>
      <c r="F117" s="353"/>
      <c r="G117" s="171"/>
      <c r="H117" s="2"/>
    </row>
    <row r="118" spans="1:8" ht="75" customHeight="1">
      <c r="A118" s="2"/>
      <c r="B118" s="168"/>
      <c r="C118" s="177"/>
      <c r="D118" s="355" t="s">
        <v>1117</v>
      </c>
      <c r="E118" s="177" t="s">
        <v>1118</v>
      </c>
      <c r="F118" s="394" t="s">
        <v>1119</v>
      </c>
      <c r="G118" s="171"/>
      <c r="H118" s="2"/>
    </row>
    <row r="119" spans="1:8">
      <c r="A119" s="2"/>
      <c r="B119" s="168"/>
      <c r="C119" s="345" t="s">
        <v>1120</v>
      </c>
      <c r="D119" s="351"/>
      <c r="E119" s="352"/>
      <c r="F119" s="353"/>
      <c r="G119" s="171"/>
      <c r="H119" s="2"/>
    </row>
    <row r="120" spans="1:8" ht="103.5" customHeight="1">
      <c r="A120" s="2"/>
      <c r="B120" s="168"/>
      <c r="C120" s="177"/>
      <c r="D120" s="355" t="s">
        <v>1121</v>
      </c>
      <c r="E120" s="177" t="s">
        <v>1122</v>
      </c>
      <c r="F120" s="358" t="s">
        <v>1123</v>
      </c>
      <c r="G120" s="171"/>
      <c r="H120" s="2"/>
    </row>
    <row r="121" spans="1:8" ht="323.25" customHeight="1">
      <c r="A121" s="2"/>
      <c r="B121" s="168"/>
      <c r="C121" s="170"/>
      <c r="D121" s="174" t="s">
        <v>1124</v>
      </c>
      <c r="E121" s="170" t="s">
        <v>1125</v>
      </c>
      <c r="F121" s="170" t="s">
        <v>1126</v>
      </c>
      <c r="G121" s="171"/>
      <c r="H121" s="2"/>
    </row>
    <row r="122" spans="1:8" ht="75" customHeight="1">
      <c r="A122" s="2"/>
      <c r="B122" s="168"/>
      <c r="C122" s="170"/>
      <c r="D122" s="174" t="s">
        <v>1127</v>
      </c>
      <c r="E122" s="170" t="s">
        <v>1128</v>
      </c>
      <c r="F122" s="170" t="s">
        <v>1129</v>
      </c>
      <c r="G122" s="171"/>
      <c r="H122" s="2"/>
    </row>
    <row r="123" spans="1:8" ht="105" customHeight="1">
      <c r="A123" s="2"/>
      <c r="B123" s="168"/>
      <c r="C123" s="170"/>
      <c r="D123" s="174" t="s">
        <v>1130</v>
      </c>
      <c r="E123" s="170" t="s">
        <v>1131</v>
      </c>
      <c r="F123" s="170" t="s">
        <v>1132</v>
      </c>
      <c r="G123" s="171"/>
      <c r="H123" s="2"/>
    </row>
    <row r="124" spans="1:8" ht="75" customHeight="1">
      <c r="A124" s="2"/>
      <c r="B124" s="168"/>
      <c r="C124" s="170"/>
      <c r="D124" s="174" t="s">
        <v>1133</v>
      </c>
      <c r="E124" s="170" t="s">
        <v>1134</v>
      </c>
      <c r="F124" s="170" t="s">
        <v>1135</v>
      </c>
      <c r="G124" s="171"/>
      <c r="H124" s="2"/>
    </row>
    <row r="125" spans="1:8" ht="90" customHeight="1">
      <c r="A125" s="2"/>
      <c r="B125" s="168"/>
      <c r="C125" s="170"/>
      <c r="D125" s="174" t="s">
        <v>1136</v>
      </c>
      <c r="E125" s="170" t="s">
        <v>1137</v>
      </c>
      <c r="F125" s="170" t="s">
        <v>1138</v>
      </c>
      <c r="G125" s="171"/>
      <c r="H125" s="2"/>
    </row>
    <row r="126" spans="1:8" ht="120" customHeight="1">
      <c r="A126" s="2"/>
      <c r="B126" s="168"/>
      <c r="C126" s="170"/>
      <c r="D126" s="174" t="s">
        <v>1139</v>
      </c>
      <c r="E126" s="170" t="s">
        <v>1140</v>
      </c>
      <c r="F126" s="170" t="s">
        <v>1141</v>
      </c>
      <c r="G126" s="171"/>
      <c r="H126" s="2"/>
    </row>
    <row r="127" spans="1:8" ht="180" customHeight="1">
      <c r="A127" s="2"/>
      <c r="B127" s="168"/>
      <c r="C127" s="170"/>
      <c r="D127" s="174" t="s">
        <v>1142</v>
      </c>
      <c r="E127" s="170" t="s">
        <v>1143</v>
      </c>
      <c r="F127" s="359" t="s">
        <v>1144</v>
      </c>
      <c r="G127" s="171"/>
      <c r="H127" s="2"/>
    </row>
    <row r="128" spans="1:8">
      <c r="A128" s="2"/>
      <c r="B128" s="168"/>
      <c r="C128" s="170"/>
      <c r="D128" s="174" t="s">
        <v>1145</v>
      </c>
      <c r="E128" s="170" t="s">
        <v>1146</v>
      </c>
      <c r="F128" s="177" t="s">
        <v>1147</v>
      </c>
      <c r="G128" s="171"/>
      <c r="H128" s="2"/>
    </row>
    <row r="129" spans="1:8" ht="75" customHeight="1">
      <c r="A129" s="2"/>
      <c r="B129" s="168"/>
      <c r="C129" s="170"/>
      <c r="D129" s="174" t="s">
        <v>1148</v>
      </c>
      <c r="E129" s="170" t="s">
        <v>1149</v>
      </c>
      <c r="F129" s="359" t="s">
        <v>1147</v>
      </c>
      <c r="G129" s="171"/>
      <c r="H129" s="2"/>
    </row>
    <row r="130" spans="1:8">
      <c r="A130" s="2"/>
      <c r="B130" s="168"/>
      <c r="C130" s="345" t="s">
        <v>1150</v>
      </c>
      <c r="D130" s="351"/>
      <c r="E130" s="352"/>
      <c r="F130" s="353"/>
      <c r="G130" s="171"/>
      <c r="H130" s="2"/>
    </row>
    <row r="131" spans="1:8">
      <c r="A131" s="2"/>
      <c r="B131" s="168"/>
      <c r="C131" s="170"/>
      <c r="D131" s="174" t="s">
        <v>1151</v>
      </c>
      <c r="E131" s="170" t="s">
        <v>1152</v>
      </c>
      <c r="F131" s="170" t="s">
        <v>1153</v>
      </c>
      <c r="G131" s="171"/>
      <c r="H131" s="2"/>
    </row>
    <row r="132" spans="1:8">
      <c r="A132" s="2"/>
      <c r="B132" s="168"/>
      <c r="C132" s="170"/>
      <c r="D132" s="174" t="s">
        <v>1154</v>
      </c>
      <c r="E132" s="170" t="s">
        <v>1155</v>
      </c>
      <c r="F132" s="170" t="s">
        <v>1156</v>
      </c>
      <c r="G132" s="171"/>
      <c r="H132" s="2"/>
    </row>
    <row r="133" spans="1:8" ht="30" customHeight="1">
      <c r="A133" s="2"/>
      <c r="B133" s="168"/>
      <c r="C133" s="170"/>
      <c r="D133" s="174" t="s">
        <v>1157</v>
      </c>
      <c r="E133" s="170" t="s">
        <v>1158</v>
      </c>
      <c r="F133" s="170" t="s">
        <v>1159</v>
      </c>
      <c r="G133" s="171"/>
      <c r="H133" s="2"/>
    </row>
    <row r="134" spans="1:8">
      <c r="A134" s="2"/>
      <c r="B134" s="168"/>
      <c r="C134" s="345" t="s">
        <v>1160</v>
      </c>
      <c r="D134" s="351"/>
      <c r="E134" s="352"/>
      <c r="F134" s="353"/>
      <c r="G134" s="171"/>
      <c r="H134" s="2"/>
    </row>
    <row r="135" spans="1:8">
      <c r="A135" s="2"/>
      <c r="B135" s="168"/>
      <c r="C135" s="170"/>
      <c r="D135" s="174" t="s">
        <v>1161</v>
      </c>
      <c r="E135" s="170" t="s">
        <v>1162</v>
      </c>
      <c r="F135" s="170" t="s">
        <v>1163</v>
      </c>
      <c r="G135" s="171"/>
      <c r="H135" s="2"/>
    </row>
    <row r="136" spans="1:8">
      <c r="A136" s="2"/>
      <c r="B136" s="168"/>
      <c r="C136" s="170"/>
      <c r="D136" s="174" t="s">
        <v>1164</v>
      </c>
      <c r="E136" s="170" t="s">
        <v>1165</v>
      </c>
      <c r="F136" s="170" t="s">
        <v>1163</v>
      </c>
      <c r="G136" s="171"/>
      <c r="H136" s="2"/>
    </row>
    <row r="137" spans="1:8">
      <c r="A137" s="2"/>
      <c r="B137" s="168"/>
      <c r="C137" s="345" t="s">
        <v>1166</v>
      </c>
      <c r="D137" s="351"/>
      <c r="E137" s="352"/>
      <c r="F137" s="353"/>
      <c r="G137" s="171"/>
      <c r="H137" s="2"/>
    </row>
    <row r="138" spans="1:8" ht="30" customHeight="1">
      <c r="A138" s="2"/>
      <c r="B138" s="168"/>
      <c r="C138" s="177"/>
      <c r="D138" s="355" t="s">
        <v>1167</v>
      </c>
      <c r="E138" s="177" t="s">
        <v>1168</v>
      </c>
      <c r="F138" s="177" t="s">
        <v>1169</v>
      </c>
      <c r="G138" s="171"/>
      <c r="H138" s="2"/>
    </row>
    <row r="139" spans="1:8">
      <c r="A139" s="2"/>
      <c r="B139" s="168"/>
      <c r="C139" s="345" t="s">
        <v>1170</v>
      </c>
      <c r="D139" s="351"/>
      <c r="E139" s="352"/>
      <c r="F139" s="353"/>
      <c r="G139" s="171"/>
      <c r="H139" s="2"/>
    </row>
    <row r="140" spans="1:8" ht="60" customHeight="1">
      <c r="A140" s="2"/>
      <c r="B140" s="168"/>
      <c r="C140" s="177"/>
      <c r="D140" s="355" t="s">
        <v>1171</v>
      </c>
      <c r="E140" s="177" t="s">
        <v>1172</v>
      </c>
      <c r="F140" s="360" t="s">
        <v>1173</v>
      </c>
      <c r="G140" s="171"/>
      <c r="H140" s="2"/>
    </row>
    <row r="141" spans="1:8">
      <c r="A141" s="2"/>
      <c r="B141" s="168"/>
      <c r="C141" s="345" t="s">
        <v>1174</v>
      </c>
      <c r="D141" s="351"/>
      <c r="E141" s="352"/>
      <c r="F141" s="353"/>
      <c r="G141" s="171"/>
      <c r="H141" s="2"/>
    </row>
    <row r="142" spans="1:8" ht="30" customHeight="1">
      <c r="A142" s="2"/>
      <c r="B142" s="168"/>
      <c r="C142" s="170"/>
      <c r="D142" s="174" t="s">
        <v>1175</v>
      </c>
      <c r="E142" s="170" t="s">
        <v>1176</v>
      </c>
      <c r="F142" s="170" t="s">
        <v>1177</v>
      </c>
      <c r="G142" s="171"/>
      <c r="H142" s="2"/>
    </row>
    <row r="143" spans="1:8">
      <c r="A143" s="2"/>
      <c r="B143" s="168"/>
      <c r="C143" s="345" t="s">
        <v>1178</v>
      </c>
      <c r="D143" s="351"/>
      <c r="E143" s="352"/>
      <c r="F143" s="353"/>
      <c r="G143" s="171"/>
      <c r="H143" s="2"/>
    </row>
    <row r="144" spans="1:8" ht="60" customHeight="1">
      <c r="A144" s="2"/>
      <c r="B144" s="168"/>
      <c r="C144" s="170"/>
      <c r="D144" s="174" t="s">
        <v>1179</v>
      </c>
      <c r="E144" s="170" t="s">
        <v>1180</v>
      </c>
      <c r="F144" s="170" t="s">
        <v>1181</v>
      </c>
      <c r="G144" s="171"/>
      <c r="H144" s="2"/>
    </row>
    <row r="145" spans="1:8" ht="30" customHeight="1">
      <c r="A145" s="2"/>
      <c r="B145" s="168"/>
      <c r="C145" s="170"/>
      <c r="D145" s="174" t="s">
        <v>1182</v>
      </c>
      <c r="E145" s="170" t="s">
        <v>1183</v>
      </c>
      <c r="F145" s="170" t="s">
        <v>1184</v>
      </c>
      <c r="G145" s="171"/>
      <c r="H145" s="2"/>
    </row>
    <row r="146" spans="1:8">
      <c r="A146" s="2"/>
      <c r="B146" s="168"/>
      <c r="C146" s="345" t="s">
        <v>1185</v>
      </c>
      <c r="D146" s="351"/>
      <c r="E146" s="352"/>
      <c r="F146" s="353"/>
      <c r="G146" s="171"/>
      <c r="H146" s="2"/>
    </row>
    <row r="147" spans="1:8" ht="90" customHeight="1">
      <c r="A147" s="2"/>
      <c r="B147" s="168"/>
      <c r="C147" s="170"/>
      <c r="D147" s="174" t="s">
        <v>1186</v>
      </c>
      <c r="E147" s="170" t="s">
        <v>1187</v>
      </c>
      <c r="F147" s="170" t="s">
        <v>1188</v>
      </c>
      <c r="G147" s="171"/>
      <c r="H147" s="2"/>
    </row>
    <row r="148" spans="1:8" ht="285" customHeight="1">
      <c r="A148" s="2"/>
      <c r="B148" s="168"/>
      <c r="C148" s="169"/>
      <c r="D148" s="174" t="s">
        <v>1189</v>
      </c>
      <c r="E148" s="170" t="s">
        <v>1190</v>
      </c>
      <c r="F148" s="393" t="s">
        <v>1191</v>
      </c>
      <c r="G148" s="171"/>
      <c r="H148" s="2"/>
    </row>
    <row r="149" spans="1:8">
      <c r="A149" s="2"/>
      <c r="B149" s="168"/>
      <c r="C149" s="345" t="s">
        <v>1192</v>
      </c>
      <c r="D149" s="351"/>
      <c r="E149" s="352"/>
      <c r="F149" s="353"/>
      <c r="G149" s="171"/>
      <c r="H149" s="2"/>
    </row>
    <row r="150" spans="1:8" ht="30" customHeight="1">
      <c r="A150" s="2"/>
      <c r="B150" s="168"/>
      <c r="C150" s="177"/>
      <c r="D150" s="355" t="s">
        <v>1193</v>
      </c>
      <c r="E150" s="177" t="s">
        <v>1194</v>
      </c>
      <c r="F150" s="177" t="s">
        <v>1195</v>
      </c>
      <c r="G150" s="171"/>
      <c r="H150" s="2"/>
    </row>
    <row r="151" spans="1:8">
      <c r="A151" s="2"/>
      <c r="B151" s="168"/>
      <c r="C151" s="345" t="s">
        <v>1196</v>
      </c>
      <c r="D151" s="351"/>
      <c r="E151" s="352"/>
      <c r="F151" s="353"/>
      <c r="G151" s="171"/>
      <c r="H151" s="2"/>
    </row>
    <row r="152" spans="1:8" ht="30" customHeight="1">
      <c r="A152" s="2"/>
      <c r="B152" s="168"/>
      <c r="C152" s="170"/>
      <c r="D152" s="174" t="s">
        <v>1197</v>
      </c>
      <c r="E152" s="170" t="s">
        <v>1198</v>
      </c>
      <c r="F152" s="23" t="s">
        <v>1000</v>
      </c>
      <c r="G152" s="171"/>
      <c r="H152" s="2"/>
    </row>
    <row r="153" spans="1:8">
      <c r="A153" s="2"/>
      <c r="B153" s="168"/>
      <c r="C153" s="345" t="s">
        <v>1199</v>
      </c>
      <c r="D153" s="351"/>
      <c r="E153" s="352"/>
      <c r="F153" s="353"/>
      <c r="G153" s="171"/>
      <c r="H153" s="2"/>
    </row>
    <row r="154" spans="1:8" ht="60" customHeight="1">
      <c r="A154" s="2"/>
      <c r="B154" s="168"/>
      <c r="C154" s="177"/>
      <c r="D154" s="355" t="s">
        <v>1200</v>
      </c>
      <c r="E154" s="177" t="s">
        <v>1201</v>
      </c>
      <c r="F154" s="177" t="s">
        <v>1202</v>
      </c>
      <c r="G154" s="171"/>
      <c r="H154" s="2"/>
    </row>
    <row r="155" spans="1:8">
      <c r="A155" s="2"/>
      <c r="B155" s="168"/>
      <c r="C155" s="170"/>
      <c r="D155" s="174"/>
      <c r="E155" s="170"/>
      <c r="F155" s="170"/>
      <c r="G155" s="171"/>
      <c r="H155" s="2"/>
    </row>
    <row r="156" spans="1:8">
      <c r="A156" s="2"/>
      <c r="B156" s="168"/>
      <c r="C156" s="185" t="s">
        <v>626</v>
      </c>
      <c r="D156" s="185"/>
      <c r="E156" s="185"/>
      <c r="F156" s="185"/>
      <c r="G156" s="171"/>
      <c r="H156" s="2"/>
    </row>
    <row r="157" spans="1:8">
      <c r="A157" s="2"/>
      <c r="B157" s="168"/>
      <c r="C157" s="742" t="s">
        <v>1203</v>
      </c>
      <c r="D157" s="742"/>
      <c r="E157" s="742"/>
      <c r="F157" s="742"/>
      <c r="G157" s="171"/>
      <c r="H157" s="2"/>
    </row>
    <row r="158" spans="1:8" ht="26.25" customHeight="1">
      <c r="A158" s="2"/>
      <c r="B158" s="168"/>
      <c r="C158" s="743" t="s">
        <v>1204</v>
      </c>
      <c r="D158" s="743"/>
      <c r="E158" s="743"/>
      <c r="F158" s="743"/>
      <c r="G158" s="171"/>
      <c r="H158" s="2"/>
    </row>
    <row r="159" spans="1:8" ht="30.75" customHeight="1">
      <c r="A159" s="2"/>
      <c r="B159" s="168"/>
      <c r="C159" s="743" t="s">
        <v>1205</v>
      </c>
      <c r="D159" s="743"/>
      <c r="E159" s="743"/>
      <c r="F159" s="743"/>
      <c r="G159" s="171"/>
      <c r="H159" s="2"/>
    </row>
    <row r="160" spans="1:8">
      <c r="A160" s="2"/>
      <c r="B160" s="168"/>
      <c r="C160" s="744" t="s">
        <v>1206</v>
      </c>
      <c r="D160" s="744"/>
      <c r="E160" s="744"/>
      <c r="F160" s="744"/>
      <c r="G160" s="171"/>
      <c r="H160" s="2"/>
    </row>
    <row r="161" spans="1:8">
      <c r="A161" s="2"/>
      <c r="B161" s="168"/>
      <c r="C161" s="744" t="s">
        <v>1207</v>
      </c>
      <c r="D161" s="744"/>
      <c r="E161" s="744"/>
      <c r="F161" s="744"/>
      <c r="G161" s="171"/>
      <c r="H161" s="2"/>
    </row>
    <row r="162" spans="1:8">
      <c r="A162" s="2"/>
      <c r="B162" s="168"/>
      <c r="C162" s="745" t="s">
        <v>1208</v>
      </c>
      <c r="D162" s="744"/>
      <c r="E162" s="744"/>
      <c r="F162" s="744"/>
      <c r="G162" s="171"/>
      <c r="H162" s="2"/>
    </row>
    <row r="163" spans="1:8">
      <c r="A163" s="2"/>
      <c r="B163" s="168"/>
      <c r="C163" s="745" t="s">
        <v>1209</v>
      </c>
      <c r="D163" s="744"/>
      <c r="E163" s="744"/>
      <c r="F163" s="744"/>
      <c r="G163" s="171"/>
      <c r="H163" s="2"/>
    </row>
    <row r="164" spans="1:8">
      <c r="A164" s="2"/>
      <c r="B164" s="168"/>
      <c r="C164" s="745" t="s">
        <v>1210</v>
      </c>
      <c r="D164" s="744"/>
      <c r="E164" s="744"/>
      <c r="F164" s="744"/>
      <c r="G164" s="171"/>
      <c r="H164" s="2"/>
    </row>
    <row r="165" spans="1:8">
      <c r="A165" s="2"/>
      <c r="B165" s="179"/>
      <c r="C165" s="117"/>
      <c r="D165" s="180"/>
      <c r="E165" s="116"/>
      <c r="F165" s="117"/>
      <c r="G165" s="181"/>
      <c r="H165" s="2"/>
    </row>
    <row r="166" spans="1:8">
      <c r="A166" s="2"/>
      <c r="B166" s="2"/>
      <c r="C166" s="3"/>
      <c r="D166" s="182"/>
      <c r="E166" s="161"/>
      <c r="F166" s="3"/>
      <c r="G166" s="2"/>
      <c r="H166" s="2"/>
    </row>
    <row r="167" spans="1:8">
      <c r="A167" s="2"/>
      <c r="B167" s="2"/>
      <c r="C167" s="3"/>
      <c r="D167" s="182"/>
      <c r="E167" s="161"/>
      <c r="F167" s="3"/>
      <c r="G167" s="2"/>
      <c r="H167" s="2"/>
    </row>
    <row r="168" spans="1:8">
      <c r="A168" s="2"/>
      <c r="B168" s="2"/>
      <c r="C168" s="3"/>
      <c r="D168" s="182"/>
      <c r="E168" s="161"/>
      <c r="F168" s="3"/>
      <c r="G168" s="2"/>
      <c r="H168" s="2"/>
    </row>
    <row r="169" spans="1:8" s="135" customFormat="1">
      <c r="A169" s="2"/>
      <c r="B169" s="2"/>
      <c r="C169" s="3"/>
      <c r="D169" s="182"/>
      <c r="E169" s="161"/>
      <c r="F169" s="3"/>
      <c r="G169" s="2"/>
      <c r="H169" s="2"/>
    </row>
    <row r="170" spans="1:8" s="135" customFormat="1">
      <c r="F170" s="183"/>
    </row>
    <row r="171" spans="1:8" s="135" customFormat="1">
      <c r="F171" s="183"/>
    </row>
    <row r="172" spans="1:8" s="135" customFormat="1">
      <c r="F172" s="183"/>
    </row>
    <row r="173" spans="1:8" s="135" customFormat="1">
      <c r="F173" s="183"/>
    </row>
    <row r="174" spans="1:8" s="135" customFormat="1">
      <c r="F174" s="183"/>
    </row>
    <row r="175" spans="1:8" s="135" customFormat="1">
      <c r="F175" s="183"/>
    </row>
    <row r="176" spans="1:8" s="135" customFormat="1">
      <c r="F176" s="183"/>
    </row>
    <row r="177" spans="6:6" s="135" customFormat="1">
      <c r="F177" s="183"/>
    </row>
    <row r="178" spans="6:6" s="135" customFormat="1">
      <c r="F178" s="183"/>
    </row>
    <row r="179" spans="6:6" s="135" customFormat="1">
      <c r="F179" s="183"/>
    </row>
    <row r="180" spans="6:6" s="135" customFormat="1">
      <c r="F180" s="183"/>
    </row>
    <row r="181" spans="6:6" s="135" customFormat="1">
      <c r="F181" s="183"/>
    </row>
    <row r="182" spans="6:6" s="135" customFormat="1">
      <c r="F182" s="183"/>
    </row>
    <row r="183" spans="6:6" s="135" customFormat="1">
      <c r="F183" s="183"/>
    </row>
    <row r="184" spans="6:6" s="135" customFormat="1">
      <c r="F184" s="183"/>
    </row>
    <row r="185" spans="6:6" s="135" customFormat="1">
      <c r="F185" s="183"/>
    </row>
    <row r="186" spans="6:6" s="135" customFormat="1">
      <c r="F186" s="183"/>
    </row>
    <row r="187" spans="6:6" s="135" customFormat="1">
      <c r="F187" s="183"/>
    </row>
    <row r="188" spans="6:6" s="135" customFormat="1">
      <c r="F188" s="183"/>
    </row>
    <row r="189" spans="6:6" s="135" customFormat="1">
      <c r="F189" s="183"/>
    </row>
    <row r="190" spans="6:6" s="135" customFormat="1">
      <c r="F190" s="183"/>
    </row>
    <row r="191" spans="6:6" s="135" customFormat="1">
      <c r="F191" s="183"/>
    </row>
    <row r="192" spans="6:6" s="135" customFormat="1">
      <c r="F192" s="183"/>
    </row>
    <row r="193" spans="6:6" s="135" customFormat="1">
      <c r="F193" s="183"/>
    </row>
    <row r="194" spans="6:6" s="135" customFormat="1">
      <c r="F194" s="183"/>
    </row>
    <row r="195" spans="6:6" s="135" customFormat="1">
      <c r="F195" s="183"/>
    </row>
    <row r="196" spans="6:6" s="135" customFormat="1">
      <c r="F196" s="183"/>
    </row>
    <row r="197" spans="6:6" s="135" customFormat="1">
      <c r="F197" s="183"/>
    </row>
    <row r="198" spans="6:6" s="135" customFormat="1">
      <c r="F198" s="183"/>
    </row>
    <row r="199" spans="6:6" s="135" customFormat="1">
      <c r="F199" s="183"/>
    </row>
    <row r="200" spans="6:6" s="135" customFormat="1">
      <c r="F200" s="183"/>
    </row>
    <row r="201" spans="6:6" s="135" customFormat="1">
      <c r="F201" s="183"/>
    </row>
    <row r="202" spans="6:6" s="135" customFormat="1">
      <c r="F202" s="183"/>
    </row>
    <row r="203" spans="6:6" s="135" customFormat="1">
      <c r="F203" s="183"/>
    </row>
    <row r="204" spans="6:6" s="135" customFormat="1">
      <c r="F204" s="183"/>
    </row>
    <row r="205" spans="6:6" s="135" customFormat="1">
      <c r="F205" s="183"/>
    </row>
    <row r="206" spans="6:6" s="135" customFormat="1">
      <c r="F206" s="183"/>
    </row>
    <row r="207" spans="6:6" s="135" customFormat="1">
      <c r="F207" s="183"/>
    </row>
    <row r="208" spans="6:6" s="135" customFormat="1">
      <c r="F208" s="183"/>
    </row>
    <row r="209" spans="6:6" s="135" customFormat="1">
      <c r="F209" s="183"/>
    </row>
    <row r="210" spans="6:6" s="135" customFormat="1">
      <c r="F210" s="183"/>
    </row>
    <row r="211" spans="6:6" s="135" customFormat="1">
      <c r="F211" s="183"/>
    </row>
    <row r="212" spans="6:6" s="135" customFormat="1">
      <c r="F212" s="183"/>
    </row>
    <row r="213" spans="6:6" s="135" customFormat="1">
      <c r="F213" s="183"/>
    </row>
    <row r="214" spans="6:6" s="135" customFormat="1">
      <c r="F214" s="183"/>
    </row>
    <row r="215" spans="6:6" s="135" customFormat="1">
      <c r="F215" s="183"/>
    </row>
    <row r="216" spans="6:6" s="135" customFormat="1">
      <c r="F216" s="183"/>
    </row>
    <row r="217" spans="6:6" s="135" customFormat="1">
      <c r="F217" s="183"/>
    </row>
    <row r="218" spans="6:6" s="135" customFormat="1">
      <c r="F218" s="183"/>
    </row>
    <row r="219" spans="6:6" s="135" customFormat="1">
      <c r="F219" s="183"/>
    </row>
    <row r="220" spans="6:6" s="135" customFormat="1">
      <c r="F220" s="183"/>
    </row>
    <row r="221" spans="6:6" s="135" customFormat="1">
      <c r="F221" s="183"/>
    </row>
    <row r="222" spans="6:6" s="135" customFormat="1">
      <c r="F222" s="183"/>
    </row>
    <row r="223" spans="6:6" s="135" customFormat="1">
      <c r="F223" s="183"/>
    </row>
    <row r="224" spans="6:6" s="135" customFormat="1">
      <c r="F224" s="183"/>
    </row>
    <row r="225" spans="6:6" s="135" customFormat="1">
      <c r="F225" s="183"/>
    </row>
    <row r="226" spans="6:6" s="135" customFormat="1">
      <c r="F226" s="183"/>
    </row>
    <row r="227" spans="6:6" s="135" customFormat="1">
      <c r="F227" s="183"/>
    </row>
    <row r="228" spans="6:6" s="135" customFormat="1">
      <c r="F228" s="183"/>
    </row>
    <row r="229" spans="6:6" s="135" customFormat="1">
      <c r="F229" s="183"/>
    </row>
    <row r="230" spans="6:6" s="135" customFormat="1">
      <c r="F230" s="183"/>
    </row>
    <row r="231" spans="6:6" s="135" customFormat="1">
      <c r="F231" s="183"/>
    </row>
    <row r="232" spans="6:6" s="135" customFormat="1">
      <c r="F232" s="183"/>
    </row>
    <row r="233" spans="6:6" s="135" customFormat="1">
      <c r="F233" s="183"/>
    </row>
    <row r="234" spans="6:6" s="135" customFormat="1">
      <c r="F234" s="183"/>
    </row>
    <row r="235" spans="6:6" s="135" customFormat="1">
      <c r="F235" s="183"/>
    </row>
    <row r="236" spans="6:6" s="135" customFormat="1">
      <c r="F236" s="183"/>
    </row>
    <row r="237" spans="6:6" s="135" customFormat="1">
      <c r="F237" s="183"/>
    </row>
    <row r="238" spans="6:6" s="135" customFormat="1">
      <c r="F238" s="183"/>
    </row>
    <row r="239" spans="6:6" s="135" customFormat="1">
      <c r="F239" s="183"/>
    </row>
    <row r="240" spans="6:6" s="135" customFormat="1">
      <c r="F240" s="183"/>
    </row>
    <row r="241" spans="6:6" s="135" customFormat="1">
      <c r="F241" s="183"/>
    </row>
  </sheetData>
  <autoFilter ref="C9:F154" xr:uid="{6FB07C8B-E748-4EBC-AB30-31C1FC04E763}"/>
  <mergeCells count="1">
    <mergeCell ref="B4:G4"/>
  </mergeCells>
  <conditionalFormatting sqref="C157:C160 D158:F158 D160:F160">
    <cfRule type="expression" dxfId="56" priority="74" stopIfTrue="1">
      <formula>MOD(ROW(),2)=0</formula>
    </cfRule>
  </conditionalFormatting>
  <conditionalFormatting sqref="C13:E42 C83:F83 C111:E112 C118:E118 C120:E129 C147:F148">
    <cfRule type="expression" dxfId="55" priority="80" stopIfTrue="1">
      <formula>MOD(ROW(),2)=0</formula>
    </cfRule>
  </conditionalFormatting>
  <conditionalFormatting sqref="C89:E89">
    <cfRule type="expression" dxfId="54" priority="89" stopIfTrue="1">
      <formula>MOD(ROW(),2)=0</formula>
    </cfRule>
  </conditionalFormatting>
  <conditionalFormatting sqref="C91:E94 F94">
    <cfRule type="expression" dxfId="53" priority="81" stopIfTrue="1">
      <formula>MOD(ROW(),2)=0</formula>
    </cfRule>
  </conditionalFormatting>
  <conditionalFormatting sqref="C44:F70">
    <cfRule type="expression" dxfId="52" priority="6" stopIfTrue="1">
      <formula>MOD(ROW(),2)=0</formula>
    </cfRule>
  </conditionalFormatting>
  <conditionalFormatting sqref="C72:F75">
    <cfRule type="expression" dxfId="51" priority="13" stopIfTrue="1">
      <formula>MOD(ROW(),2)=0</formula>
    </cfRule>
  </conditionalFormatting>
  <conditionalFormatting sqref="C77:F78">
    <cfRule type="expression" dxfId="50" priority="12" stopIfTrue="1">
      <formula>MOD(ROW(),2)=0</formula>
    </cfRule>
  </conditionalFormatting>
  <conditionalFormatting sqref="C80:F81">
    <cfRule type="expression" dxfId="49" priority="82" stopIfTrue="1">
      <formula>MOD(ROW(),2)=0</formula>
    </cfRule>
  </conditionalFormatting>
  <conditionalFormatting sqref="C85:F87">
    <cfRule type="expression" dxfId="48" priority="27" stopIfTrue="1">
      <formula>MOD(ROW(),2)=0</formula>
    </cfRule>
  </conditionalFormatting>
  <conditionalFormatting sqref="C96:F98">
    <cfRule type="expression" dxfId="47" priority="5" stopIfTrue="1">
      <formula>MOD(ROW(),2)=0</formula>
    </cfRule>
  </conditionalFormatting>
  <conditionalFormatting sqref="C100:F103">
    <cfRule type="expression" dxfId="46" priority="4" stopIfTrue="1">
      <formula>MOD(ROW(),2)=0</formula>
    </cfRule>
  </conditionalFormatting>
  <conditionalFormatting sqref="C105:F109">
    <cfRule type="expression" dxfId="45" priority="3" stopIfTrue="1">
      <formula>MOD(ROW(),2)=0</formula>
    </cfRule>
  </conditionalFormatting>
  <conditionalFormatting sqref="C114:F116">
    <cfRule type="expression" dxfId="44" priority="18" stopIfTrue="1">
      <formula>MOD(ROW(),2)=0</formula>
    </cfRule>
  </conditionalFormatting>
  <conditionalFormatting sqref="C131:F133">
    <cfRule type="expression" dxfId="43" priority="61" stopIfTrue="1">
      <formula>MOD(ROW(),2)=0</formula>
    </cfRule>
  </conditionalFormatting>
  <conditionalFormatting sqref="C135:F136">
    <cfRule type="expression" dxfId="42" priority="78" stopIfTrue="1">
      <formula>MOD(ROW(),2)=0</formula>
    </cfRule>
  </conditionalFormatting>
  <conditionalFormatting sqref="C138:F138">
    <cfRule type="expression" dxfId="41" priority="65" stopIfTrue="1">
      <formula>MOD(ROW(),2)=0</formula>
    </cfRule>
  </conditionalFormatting>
  <conditionalFormatting sqref="C140:F140">
    <cfRule type="expression" dxfId="40" priority="86" stopIfTrue="1">
      <formula>MOD(ROW(),2)=0</formula>
    </cfRule>
  </conditionalFormatting>
  <conditionalFormatting sqref="C142:F142">
    <cfRule type="expression" dxfId="39" priority="2" stopIfTrue="1">
      <formula>MOD(ROW(),2)=0</formula>
    </cfRule>
  </conditionalFormatting>
  <conditionalFormatting sqref="C144:F145">
    <cfRule type="expression" dxfId="38" priority="60" stopIfTrue="1">
      <formula>MOD(ROW(),2)=0</formula>
    </cfRule>
  </conditionalFormatting>
  <conditionalFormatting sqref="C150:F150">
    <cfRule type="expression" dxfId="37" priority="77" stopIfTrue="1">
      <formula>MOD(ROW(),2)=0</formula>
    </cfRule>
  </conditionalFormatting>
  <conditionalFormatting sqref="C152:F152">
    <cfRule type="expression" dxfId="36" priority="1" stopIfTrue="1">
      <formula>MOD(ROW(),2)=0</formula>
    </cfRule>
  </conditionalFormatting>
  <conditionalFormatting sqref="C154:F155">
    <cfRule type="expression" dxfId="35" priority="71" stopIfTrue="1">
      <formula>MOD(ROW(),2)=0</formula>
    </cfRule>
  </conditionalFormatting>
  <conditionalFormatting sqref="C161:F164">
    <cfRule type="expression" dxfId="34" priority="66" stopIfTrue="1">
      <formula>MOD(ROW(),2)=0</formula>
    </cfRule>
  </conditionalFormatting>
  <conditionalFormatting sqref="F13:F18">
    <cfRule type="expression" dxfId="33" priority="76" stopIfTrue="1">
      <formula>MOD(ROW(),2)=0</formula>
    </cfRule>
  </conditionalFormatting>
  <conditionalFormatting sqref="F22 F24:F26">
    <cfRule type="expression" dxfId="32" priority="90" stopIfTrue="1">
      <formula>MOD(ROW(),2)=0</formula>
    </cfRule>
  </conditionalFormatting>
  <conditionalFormatting sqref="F28:F42">
    <cfRule type="expression" dxfId="31" priority="63" stopIfTrue="1">
      <formula>MOD(ROW(),2)=0</formula>
    </cfRule>
  </conditionalFormatting>
  <conditionalFormatting sqref="F111">
    <cfRule type="expression" dxfId="30" priority="73" stopIfTrue="1">
      <formula>MOD(ROW(),2)=0</formula>
    </cfRule>
  </conditionalFormatting>
  <conditionalFormatting sqref="F121:F127">
    <cfRule type="expression" dxfId="29" priority="67" stopIfTrue="1">
      <formula>MOD(ROW(),2)=0</formula>
    </cfRule>
  </conditionalFormatting>
  <conditionalFormatting sqref="F129">
    <cfRule type="expression" dxfId="28" priority="17" stopIfTrue="1">
      <formula>MOD(ROW(),2)=0</formula>
    </cfRule>
  </conditionalFormatting>
  <hyperlinks>
    <hyperlink ref="F27" r:id="rId1" display="Group Conflicts of Interest Policy 2023" xr:uid="{C49FBD21-4A3B-45B3-9041-B185D21F1E01}"/>
    <hyperlink ref="F89" r:id="rId2" display="Group Competition and Competitive Information Policy 2023" xr:uid="{6912AC5E-5692-4B34-88E7-E257F91D32DA}"/>
    <hyperlink ref="F140" r:id="rId3" display="Refer to our 2022 Anti-Slavery and Human Trafficking Statement" xr:uid="{1C979F1E-88DC-4D1A-8FDF-FBA78C093833}"/>
    <hyperlink ref="F91" r:id="rId4" display="Our Tax Strategy" xr:uid="{297837EA-BA20-401E-91C7-9F13E834F2D6}"/>
    <hyperlink ref="F92:F93" r:id="rId5" display="Our Tax Strategy" xr:uid="{99274676-3253-49F6-88DB-9D13517C5648}"/>
    <hyperlink ref="F94" r:id="rId6" display="Our Tax Strategy" xr:uid="{B6A9BB6D-974D-4C1A-8C5E-4F848392AC9B}"/>
  </hyperlinks>
  <pageMargins left="0.7" right="0.7" top="0.75" bottom="0.75" header="0.3" footer="0.3"/>
  <customProperties>
    <customPr name="_pios_id" r:id="rId7"/>
  </customProperties>
  <ignoredErrors>
    <ignoredError sqref="D25:D42" twoDigitTextYear="1"/>
  </ignoredErrors>
  <drawing r:id="rId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82B93-145F-4C52-8A0D-93BFAA675633}">
  <sheetPr>
    <tabColor rgb="FF009FE3"/>
  </sheetPr>
  <dimension ref="A1:AV156"/>
  <sheetViews>
    <sheetView topLeftCell="B35" workbookViewId="0">
      <selection activeCell="O51" sqref="O51"/>
    </sheetView>
  </sheetViews>
  <sheetFormatPr defaultColWidth="9.140625" defaultRowHeight="15" customHeight="1"/>
  <cols>
    <col min="1" max="1" width="6" style="184" customWidth="1"/>
    <col min="2" max="2" width="4.85546875" style="184" customWidth="1"/>
    <col min="3" max="3" width="21.7109375" style="184" customWidth="1"/>
    <col min="4" max="4" width="27.42578125" style="195" customWidth="1"/>
    <col min="5" max="5" width="49.140625" style="184" customWidth="1"/>
    <col min="6" max="6" width="17.7109375" style="184" customWidth="1"/>
    <col min="7" max="7" width="36.28515625" style="184" customWidth="1"/>
    <col min="8" max="8" width="52.5703125" style="184" customWidth="1"/>
    <col min="9" max="16384" width="9.140625" style="184"/>
  </cols>
  <sheetData>
    <row r="1" spans="1:48">
      <c r="A1" s="183"/>
      <c r="B1" s="183"/>
      <c r="C1" s="183"/>
      <c r="D1" s="189"/>
      <c r="E1" s="190"/>
      <c r="F1" s="190"/>
      <c r="G1" s="190"/>
      <c r="H1" s="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row>
    <row r="2" spans="1:48">
      <c r="A2" s="183"/>
      <c r="B2" s="692"/>
      <c r="C2" s="313"/>
      <c r="D2" s="342"/>
      <c r="E2" s="314"/>
      <c r="F2" s="314"/>
      <c r="G2" s="314"/>
      <c r="H2" s="313"/>
      <c r="I2" s="69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row>
    <row r="3" spans="1:48">
      <c r="A3" s="183"/>
      <c r="B3" s="694"/>
      <c r="C3" s="23"/>
      <c r="D3" s="169"/>
      <c r="E3" s="170"/>
      <c r="F3" s="170"/>
      <c r="G3" s="170"/>
      <c r="H3" s="23"/>
      <c r="I3" s="695"/>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row>
    <row r="4" spans="1:48" ht="15.75">
      <c r="A4" s="183"/>
      <c r="B4" s="849"/>
      <c r="C4" s="850"/>
      <c r="D4" s="850"/>
      <c r="E4" s="850"/>
      <c r="F4" s="850"/>
      <c r="G4" s="850"/>
      <c r="H4" s="850"/>
      <c r="I4" s="851"/>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row>
    <row r="5" spans="1:48" ht="15.75">
      <c r="A5" s="183"/>
      <c r="B5" s="849"/>
      <c r="C5" s="850"/>
      <c r="D5" s="850"/>
      <c r="E5" s="850"/>
      <c r="F5" s="850"/>
      <c r="G5" s="850"/>
      <c r="H5" s="850"/>
      <c r="I5" s="851"/>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row>
    <row r="6" spans="1:48" ht="32.25" customHeight="1">
      <c r="A6" s="183"/>
      <c r="B6" s="694"/>
      <c r="C6" s="204" t="s">
        <v>1211</v>
      </c>
      <c r="D6" s="204"/>
      <c r="E6" s="204"/>
      <c r="F6" s="204"/>
      <c r="G6" s="567"/>
      <c r="H6" s="23"/>
      <c r="I6" s="695"/>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row>
    <row r="7" spans="1:48" ht="59.25" customHeight="1">
      <c r="A7" s="183"/>
      <c r="B7" s="694"/>
      <c r="C7" s="852" t="s">
        <v>1212</v>
      </c>
      <c r="D7" s="852"/>
      <c r="E7" s="852"/>
      <c r="F7" s="852"/>
      <c r="G7" s="852"/>
      <c r="H7" s="852"/>
      <c r="I7" s="695"/>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row>
    <row r="8" spans="1:48">
      <c r="A8" s="183"/>
      <c r="B8" s="694"/>
      <c r="C8" s="857"/>
      <c r="D8" s="857"/>
      <c r="E8" s="857"/>
      <c r="F8" s="857"/>
      <c r="G8" s="170"/>
      <c r="H8" s="23"/>
      <c r="I8" s="695"/>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row>
    <row r="9" spans="1:48" ht="16.5">
      <c r="A9" s="183"/>
      <c r="B9" s="694"/>
      <c r="C9" s="155" t="s">
        <v>1213</v>
      </c>
      <c r="D9" s="157" t="s">
        <v>873</v>
      </c>
      <c r="E9" s="157" t="s">
        <v>1214</v>
      </c>
      <c r="F9" s="157" t="s">
        <v>469</v>
      </c>
      <c r="G9" s="157" t="s">
        <v>1215</v>
      </c>
      <c r="H9" s="158" t="s">
        <v>875</v>
      </c>
      <c r="I9" s="695"/>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row>
    <row r="10" spans="1:48">
      <c r="A10" s="183"/>
      <c r="B10" s="694"/>
      <c r="C10" s="872" t="s">
        <v>1216</v>
      </c>
      <c r="D10" s="873"/>
      <c r="E10" s="874"/>
      <c r="F10" s="874"/>
      <c r="G10" s="874"/>
      <c r="H10" s="875"/>
      <c r="I10" s="695"/>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row>
    <row r="11" spans="1:48">
      <c r="A11" s="183"/>
      <c r="B11" s="694"/>
      <c r="C11" s="751"/>
      <c r="D11" s="876" t="s">
        <v>1217</v>
      </c>
      <c r="E11" s="880" t="s">
        <v>1218</v>
      </c>
      <c r="F11" s="880" t="s">
        <v>1219</v>
      </c>
      <c r="G11" s="880" t="s">
        <v>110</v>
      </c>
      <c r="H11" s="848" t="s">
        <v>1010</v>
      </c>
      <c r="I11" s="695"/>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row>
    <row r="12" spans="1:48">
      <c r="A12" s="183"/>
      <c r="B12" s="694"/>
      <c r="C12" s="751"/>
      <c r="D12" s="854"/>
      <c r="E12" s="191" t="s">
        <v>1220</v>
      </c>
      <c r="F12" s="274" t="s">
        <v>1219</v>
      </c>
      <c r="G12" s="191" t="s">
        <v>117</v>
      </c>
      <c r="H12" s="848"/>
      <c r="I12" s="695"/>
      <c r="J12" s="183"/>
      <c r="K12" s="183"/>
      <c r="L12" s="183"/>
      <c r="M12" s="183"/>
      <c r="N12" s="183"/>
      <c r="O12" s="183"/>
      <c r="P12" s="183"/>
      <c r="Q12" s="183"/>
      <c r="R12" s="183"/>
      <c r="S12" s="183"/>
      <c r="T12" s="183"/>
      <c r="U12" s="183"/>
      <c r="V12" s="183"/>
      <c r="W12" s="183"/>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row>
    <row r="13" spans="1:48">
      <c r="A13" s="183"/>
      <c r="B13" s="694"/>
      <c r="C13" s="751"/>
      <c r="D13" s="876"/>
      <c r="E13" s="878" t="s">
        <v>1221</v>
      </c>
      <c r="F13" s="879" t="s">
        <v>1219</v>
      </c>
      <c r="G13" s="878" t="s">
        <v>117</v>
      </c>
      <c r="H13" s="848"/>
      <c r="I13" s="695"/>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row>
    <row r="14" spans="1:48">
      <c r="A14" s="183"/>
      <c r="B14" s="694"/>
      <c r="C14" s="872" t="s">
        <v>1222</v>
      </c>
      <c r="D14" s="873"/>
      <c r="E14" s="874"/>
      <c r="F14" s="874"/>
      <c r="G14" s="874"/>
      <c r="H14" s="875"/>
      <c r="I14" s="695"/>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row>
    <row r="15" spans="1:48">
      <c r="A15" s="183"/>
      <c r="B15" s="694"/>
      <c r="C15" s="192"/>
      <c r="D15" s="169" t="s">
        <v>1223</v>
      </c>
      <c r="E15" s="170" t="s">
        <v>1224</v>
      </c>
      <c r="F15" s="170" t="s">
        <v>1219</v>
      </c>
      <c r="G15" s="170" t="s">
        <v>1225</v>
      </c>
      <c r="H15" s="257" t="s">
        <v>1226</v>
      </c>
      <c r="I15" s="695"/>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row>
    <row r="16" spans="1:48">
      <c r="A16" s="183"/>
      <c r="B16" s="694"/>
      <c r="C16" s="192"/>
      <c r="D16" s="169" t="s">
        <v>1227</v>
      </c>
      <c r="E16" s="170" t="s">
        <v>1228</v>
      </c>
      <c r="F16" s="170" t="s">
        <v>1219</v>
      </c>
      <c r="G16" s="170" t="s">
        <v>776</v>
      </c>
      <c r="H16" s="176" t="s">
        <v>1226</v>
      </c>
      <c r="I16" s="695"/>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row>
    <row r="17" spans="1:48">
      <c r="A17" s="183"/>
      <c r="B17" s="694"/>
      <c r="C17" s="872" t="s">
        <v>1229</v>
      </c>
      <c r="D17" s="873"/>
      <c r="E17" s="874"/>
      <c r="F17" s="874"/>
      <c r="G17" s="874"/>
      <c r="H17" s="875"/>
      <c r="I17" s="695"/>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row>
    <row r="18" spans="1:48" ht="45.75">
      <c r="A18" s="183"/>
      <c r="B18" s="694"/>
      <c r="C18" s="192"/>
      <c r="D18" s="169" t="s">
        <v>1230</v>
      </c>
      <c r="E18" s="170" t="s">
        <v>1231</v>
      </c>
      <c r="F18" s="170" t="s">
        <v>1219</v>
      </c>
      <c r="G18" s="170" t="s">
        <v>315</v>
      </c>
      <c r="H18" s="257" t="s">
        <v>1226</v>
      </c>
      <c r="I18" s="695"/>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row>
    <row r="19" spans="1:48" ht="30.75">
      <c r="A19" s="183"/>
      <c r="B19" s="694"/>
      <c r="C19" s="192"/>
      <c r="D19" s="169" t="s">
        <v>1232</v>
      </c>
      <c r="E19" s="170" t="s">
        <v>1233</v>
      </c>
      <c r="F19" s="170" t="s">
        <v>1234</v>
      </c>
      <c r="G19" s="170" t="s">
        <v>1235</v>
      </c>
      <c r="H19" s="176" t="s">
        <v>1236</v>
      </c>
      <c r="I19" s="695"/>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row>
    <row r="20" spans="1:48">
      <c r="A20" s="183"/>
      <c r="B20" s="694"/>
      <c r="C20" s="872" t="s">
        <v>1237</v>
      </c>
      <c r="D20" s="873"/>
      <c r="E20" s="874"/>
      <c r="F20" s="874"/>
      <c r="G20" s="874"/>
      <c r="H20" s="875"/>
      <c r="I20" s="695"/>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row>
    <row r="21" spans="1:48">
      <c r="A21" s="183"/>
      <c r="B21" s="694"/>
      <c r="C21" s="853"/>
      <c r="D21" s="876" t="s">
        <v>1238</v>
      </c>
      <c r="E21" s="877" t="s">
        <v>1239</v>
      </c>
      <c r="F21" s="878" t="s">
        <v>1219</v>
      </c>
      <c r="G21" s="878" t="s">
        <v>146</v>
      </c>
      <c r="H21" s="856" t="s">
        <v>1240</v>
      </c>
      <c r="I21" s="696"/>
      <c r="J21" s="190"/>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row>
    <row r="22" spans="1:48">
      <c r="A22" s="183"/>
      <c r="B22" s="694"/>
      <c r="C22" s="853"/>
      <c r="D22" s="854"/>
      <c r="E22" s="855"/>
      <c r="F22" s="177"/>
      <c r="G22" s="177"/>
      <c r="H22" s="856"/>
      <c r="I22" s="696"/>
      <c r="J22" s="190"/>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row>
    <row r="23" spans="1:48" ht="45.75">
      <c r="A23" s="183"/>
      <c r="B23" s="694"/>
      <c r="C23" s="192"/>
      <c r="D23" s="169" t="s">
        <v>1241</v>
      </c>
      <c r="E23" s="170" t="s">
        <v>1242</v>
      </c>
      <c r="F23" s="170" t="s">
        <v>1219</v>
      </c>
      <c r="G23" s="170" t="s">
        <v>146</v>
      </c>
      <c r="H23" s="176" t="s">
        <v>1243</v>
      </c>
      <c r="I23" s="695"/>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row>
    <row r="24" spans="1:48" ht="45.75">
      <c r="A24" s="183"/>
      <c r="B24" s="694"/>
      <c r="C24" s="192"/>
      <c r="D24" s="169" t="s">
        <v>1244</v>
      </c>
      <c r="E24" s="170" t="s">
        <v>1245</v>
      </c>
      <c r="F24" s="170" t="s">
        <v>1234</v>
      </c>
      <c r="G24" s="170" t="s">
        <v>1235</v>
      </c>
      <c r="H24" s="176" t="s">
        <v>1246</v>
      </c>
      <c r="I24" s="695"/>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row>
    <row r="25" spans="1:48">
      <c r="A25" s="183"/>
      <c r="B25" s="694"/>
      <c r="C25" s="159" t="s">
        <v>1247</v>
      </c>
      <c r="D25" s="186"/>
      <c r="E25" s="187"/>
      <c r="F25" s="187"/>
      <c r="G25" s="187"/>
      <c r="H25" s="188"/>
      <c r="I25" s="695"/>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J25" s="183"/>
      <c r="AK25" s="183"/>
      <c r="AL25" s="183"/>
      <c r="AM25" s="183"/>
      <c r="AN25" s="183"/>
      <c r="AO25" s="183"/>
      <c r="AP25" s="183"/>
      <c r="AQ25" s="183"/>
      <c r="AR25" s="183"/>
      <c r="AS25" s="183"/>
      <c r="AT25" s="183"/>
      <c r="AU25" s="183"/>
      <c r="AV25" s="183"/>
    </row>
    <row r="26" spans="1:48" ht="30.75">
      <c r="A26" s="183"/>
      <c r="B26" s="694"/>
      <c r="C26" s="192"/>
      <c r="D26" s="169" t="s">
        <v>1248</v>
      </c>
      <c r="E26" s="170" t="s">
        <v>1249</v>
      </c>
      <c r="F26" s="170" t="s">
        <v>1219</v>
      </c>
      <c r="G26" s="170" t="s">
        <v>146</v>
      </c>
      <c r="H26" s="176" t="s">
        <v>1250</v>
      </c>
      <c r="I26" s="695"/>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row>
    <row r="27" spans="1:48" ht="30.75">
      <c r="A27" s="183"/>
      <c r="B27" s="694"/>
      <c r="C27" s="192"/>
      <c r="D27" s="169" t="s">
        <v>1251</v>
      </c>
      <c r="E27" s="170" t="s">
        <v>1252</v>
      </c>
      <c r="F27" s="170" t="s">
        <v>1234</v>
      </c>
      <c r="G27" s="170" t="s">
        <v>1235</v>
      </c>
      <c r="H27" s="176" t="s">
        <v>1253</v>
      </c>
      <c r="I27" s="695"/>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row>
    <row r="28" spans="1:48">
      <c r="A28" s="183"/>
      <c r="B28" s="694"/>
      <c r="C28" s="872" t="s">
        <v>1254</v>
      </c>
      <c r="D28" s="873"/>
      <c r="E28" s="874"/>
      <c r="F28" s="874"/>
      <c r="G28" s="874"/>
      <c r="H28" s="875"/>
      <c r="I28" s="695"/>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row>
    <row r="29" spans="1:48" ht="60.75">
      <c r="A29" s="183"/>
      <c r="B29" s="694"/>
      <c r="C29" s="192"/>
      <c r="D29" s="169" t="s">
        <v>1255</v>
      </c>
      <c r="E29" s="170" t="s">
        <v>1256</v>
      </c>
      <c r="F29" s="170" t="s">
        <v>1219</v>
      </c>
      <c r="G29" s="170" t="s">
        <v>117</v>
      </c>
      <c r="H29" s="176" t="s">
        <v>1226</v>
      </c>
      <c r="I29" s="695"/>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row>
    <row r="30" spans="1:48" ht="106.5">
      <c r="A30" s="183"/>
      <c r="B30" s="694"/>
      <c r="C30" s="192"/>
      <c r="D30" s="169" t="s">
        <v>1257</v>
      </c>
      <c r="E30" s="170" t="s">
        <v>1258</v>
      </c>
      <c r="F30" s="170" t="s">
        <v>1219</v>
      </c>
      <c r="G30" s="170" t="s">
        <v>1259</v>
      </c>
      <c r="H30" s="176" t="s">
        <v>1260</v>
      </c>
      <c r="I30" s="695"/>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row>
    <row r="31" spans="1:48">
      <c r="A31" s="183"/>
      <c r="B31" s="694"/>
      <c r="C31" s="872" t="s">
        <v>1261</v>
      </c>
      <c r="D31" s="873"/>
      <c r="E31" s="874"/>
      <c r="F31" s="874"/>
      <c r="G31" s="874"/>
      <c r="H31" s="875"/>
      <c r="I31" s="695"/>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row>
    <row r="32" spans="1:48" ht="45.75">
      <c r="A32" s="183"/>
      <c r="B32" s="694"/>
      <c r="C32" s="192"/>
      <c r="D32" s="169" t="s">
        <v>1262</v>
      </c>
      <c r="E32" s="170" t="s">
        <v>1263</v>
      </c>
      <c r="F32" s="170" t="s">
        <v>1219</v>
      </c>
      <c r="G32" s="170" t="s">
        <v>146</v>
      </c>
      <c r="H32" s="176" t="s">
        <v>1264</v>
      </c>
      <c r="I32" s="695"/>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row>
    <row r="33" spans="1:48">
      <c r="A33" s="183"/>
      <c r="B33" s="694"/>
      <c r="C33" s="192"/>
      <c r="D33" s="169" t="s">
        <v>1265</v>
      </c>
      <c r="E33" s="170" t="s">
        <v>1266</v>
      </c>
      <c r="F33" s="170" t="s">
        <v>1219</v>
      </c>
      <c r="G33" s="170" t="s">
        <v>146</v>
      </c>
      <c r="H33" s="257" t="s">
        <v>1226</v>
      </c>
      <c r="I33" s="695"/>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row>
    <row r="34" spans="1:48" ht="30.75">
      <c r="A34" s="183"/>
      <c r="B34" s="694"/>
      <c r="C34" s="192"/>
      <c r="D34" s="169" t="s">
        <v>1267</v>
      </c>
      <c r="E34" s="170" t="s">
        <v>1268</v>
      </c>
      <c r="F34" s="170" t="s">
        <v>1234</v>
      </c>
      <c r="G34" s="170" t="s">
        <v>1235</v>
      </c>
      <c r="H34" s="176" t="s">
        <v>1269</v>
      </c>
      <c r="I34" s="695"/>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row>
    <row r="35" spans="1:48">
      <c r="A35" s="183"/>
      <c r="B35" s="694"/>
      <c r="C35" s="872" t="s">
        <v>1270</v>
      </c>
      <c r="D35" s="873"/>
      <c r="E35" s="874"/>
      <c r="F35" s="874"/>
      <c r="G35" s="874"/>
      <c r="H35" s="875"/>
      <c r="I35" s="695"/>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row>
    <row r="36" spans="1:48" ht="30.75">
      <c r="A36" s="183"/>
      <c r="B36" s="694"/>
      <c r="C36" s="192"/>
      <c r="D36" s="169" t="s">
        <v>1271</v>
      </c>
      <c r="E36" s="170" t="s">
        <v>1272</v>
      </c>
      <c r="F36" s="170" t="s">
        <v>1219</v>
      </c>
      <c r="G36" s="170" t="s">
        <v>146</v>
      </c>
      <c r="H36" s="257" t="s">
        <v>1226</v>
      </c>
      <c r="I36" s="695"/>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row>
    <row r="37" spans="1:48" ht="30.75">
      <c r="A37" s="183"/>
      <c r="B37" s="694"/>
      <c r="C37" s="175"/>
      <c r="D37" s="169" t="s">
        <v>1273</v>
      </c>
      <c r="E37" s="170" t="s">
        <v>1274</v>
      </c>
      <c r="F37" s="170" t="s">
        <v>1219</v>
      </c>
      <c r="G37" s="170" t="s">
        <v>146</v>
      </c>
      <c r="H37" s="176" t="s">
        <v>1275</v>
      </c>
      <c r="I37" s="695"/>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row>
    <row r="38" spans="1:48" ht="30.75">
      <c r="A38" s="183"/>
      <c r="B38" s="694"/>
      <c r="C38" s="175"/>
      <c r="D38" s="169" t="s">
        <v>1276</v>
      </c>
      <c r="E38" s="170" t="s">
        <v>1277</v>
      </c>
      <c r="F38" s="170" t="s">
        <v>1219</v>
      </c>
      <c r="G38" s="170" t="s">
        <v>146</v>
      </c>
      <c r="H38" s="176" t="s">
        <v>1278</v>
      </c>
      <c r="I38" s="695"/>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row>
    <row r="39" spans="1:48" ht="60.75">
      <c r="A39" s="183"/>
      <c r="B39" s="694"/>
      <c r="C39" s="175"/>
      <c r="D39" s="169" t="s">
        <v>1279</v>
      </c>
      <c r="E39" s="170" t="s">
        <v>1280</v>
      </c>
      <c r="F39" s="170" t="s">
        <v>1234</v>
      </c>
      <c r="G39" s="170" t="s">
        <v>1235</v>
      </c>
      <c r="H39" s="176" t="s">
        <v>1281</v>
      </c>
      <c r="I39" s="695"/>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row>
    <row r="40" spans="1:48">
      <c r="A40" s="183"/>
      <c r="B40" s="694"/>
      <c r="C40" s="265" t="s">
        <v>1282</v>
      </c>
      <c r="D40" s="266"/>
      <c r="E40" s="267"/>
      <c r="F40" s="267"/>
      <c r="G40" s="267"/>
      <c r="H40" s="340"/>
      <c r="I40" s="695"/>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row>
    <row r="41" spans="1:48" ht="30.75">
      <c r="A41" s="183"/>
      <c r="B41" s="694"/>
      <c r="C41" s="341"/>
      <c r="D41" s="342" t="s">
        <v>1283</v>
      </c>
      <c r="E41" s="314" t="s">
        <v>1284</v>
      </c>
      <c r="F41" s="314" t="s">
        <v>1219</v>
      </c>
      <c r="G41" s="314" t="s">
        <v>146</v>
      </c>
      <c r="H41" s="523" t="s">
        <v>1226</v>
      </c>
      <c r="I41" s="695"/>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row>
    <row r="42" spans="1:48">
      <c r="A42" s="183"/>
      <c r="B42" s="694"/>
      <c r="C42" s="32"/>
      <c r="D42" s="169" t="s">
        <v>1285</v>
      </c>
      <c r="E42" s="170" t="s">
        <v>1286</v>
      </c>
      <c r="F42" s="170" t="s">
        <v>1219</v>
      </c>
      <c r="G42" s="170" t="s">
        <v>117</v>
      </c>
      <c r="H42" s="257" t="s">
        <v>1226</v>
      </c>
      <c r="I42" s="695"/>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row>
    <row r="43" spans="1:48" ht="30.75">
      <c r="A43" s="183"/>
      <c r="B43" s="694"/>
      <c r="C43" s="32"/>
      <c r="D43" s="169" t="s">
        <v>1287</v>
      </c>
      <c r="E43" s="170" t="s">
        <v>1288</v>
      </c>
      <c r="F43" s="170" t="s">
        <v>1219</v>
      </c>
      <c r="G43" s="170" t="s">
        <v>776</v>
      </c>
      <c r="H43" s="257" t="s">
        <v>1226</v>
      </c>
      <c r="I43" s="695"/>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row>
    <row r="44" spans="1:48" ht="30.75">
      <c r="A44" s="183"/>
      <c r="B44" s="694"/>
      <c r="C44" s="32"/>
      <c r="D44" s="169" t="s">
        <v>1289</v>
      </c>
      <c r="E44" s="170" t="s">
        <v>1290</v>
      </c>
      <c r="F44" s="170" t="s">
        <v>1219</v>
      </c>
      <c r="G44" s="170" t="s">
        <v>776</v>
      </c>
      <c r="H44" s="257" t="s">
        <v>1226</v>
      </c>
      <c r="I44" s="695"/>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row>
    <row r="45" spans="1:48">
      <c r="A45" s="183"/>
      <c r="B45" s="694"/>
      <c r="C45" s="253"/>
      <c r="D45" s="277" t="s">
        <v>1291</v>
      </c>
      <c r="E45" s="278" t="s">
        <v>1292</v>
      </c>
      <c r="F45" s="278" t="s">
        <v>1219</v>
      </c>
      <c r="G45" s="278" t="s">
        <v>1293</v>
      </c>
      <c r="H45" s="258" t="s">
        <v>1226</v>
      </c>
      <c r="I45" s="695"/>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row>
    <row r="46" spans="1:48">
      <c r="A46" s="183"/>
      <c r="B46" s="694"/>
      <c r="C46" s="23"/>
      <c r="D46" s="169"/>
      <c r="E46" s="170"/>
      <c r="F46" s="170"/>
      <c r="G46" s="170"/>
      <c r="H46" s="23"/>
      <c r="I46" s="695"/>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row>
    <row r="47" spans="1:48" ht="14.25" customHeight="1">
      <c r="A47" s="183"/>
      <c r="B47" s="694"/>
      <c r="C47" s="196" t="s">
        <v>626</v>
      </c>
      <c r="D47" s="197"/>
      <c r="E47" s="196"/>
      <c r="F47" s="196"/>
      <c r="G47" s="196"/>
      <c r="H47" s="196"/>
      <c r="I47" s="695"/>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row>
    <row r="48" spans="1:48" ht="36.75" customHeight="1">
      <c r="A48" s="183"/>
      <c r="B48" s="694"/>
      <c r="C48" s="870" t="s">
        <v>1294</v>
      </c>
      <c r="D48" s="743"/>
      <c r="E48" s="743"/>
      <c r="F48" s="743"/>
      <c r="G48" s="743"/>
      <c r="H48" s="743"/>
      <c r="I48" s="695"/>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row>
    <row r="49" spans="1:48" ht="36.75" customHeight="1">
      <c r="A49" s="183"/>
      <c r="B49" s="694"/>
      <c r="C49" s="870" t="s">
        <v>1295</v>
      </c>
      <c r="D49" s="744"/>
      <c r="E49" s="744"/>
      <c r="F49" s="744"/>
      <c r="G49" s="744"/>
      <c r="H49" s="744"/>
      <c r="I49" s="695"/>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row>
    <row r="50" spans="1:48" ht="36.75" customHeight="1">
      <c r="A50" s="183"/>
      <c r="B50" s="694"/>
      <c r="C50" s="871" t="s">
        <v>1296</v>
      </c>
      <c r="D50" s="752"/>
      <c r="E50" s="752"/>
      <c r="F50" s="752"/>
      <c r="G50" s="752"/>
      <c r="H50" s="752"/>
      <c r="I50" s="695"/>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row>
    <row r="51" spans="1:48" ht="36.75" customHeight="1">
      <c r="A51" s="183"/>
      <c r="B51" s="694"/>
      <c r="C51" s="881" t="s">
        <v>1297</v>
      </c>
      <c r="D51" s="881"/>
      <c r="E51" s="881"/>
      <c r="F51" s="881"/>
      <c r="G51" s="881"/>
      <c r="H51" s="881"/>
      <c r="I51" s="695"/>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row>
    <row r="52" spans="1:48" ht="36.75" customHeight="1">
      <c r="A52" s="183"/>
      <c r="B52" s="694"/>
      <c r="C52" s="870" t="s">
        <v>1298</v>
      </c>
      <c r="D52" s="743"/>
      <c r="E52" s="743"/>
      <c r="F52" s="743"/>
      <c r="G52" s="743"/>
      <c r="H52" s="743"/>
      <c r="I52" s="695"/>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row>
    <row r="53" spans="1:48">
      <c r="A53" s="183"/>
      <c r="B53" s="317"/>
      <c r="C53" s="278"/>
      <c r="D53" s="278"/>
      <c r="E53" s="278"/>
      <c r="F53" s="278"/>
      <c r="G53" s="278"/>
      <c r="H53" s="278"/>
      <c r="I53" s="697"/>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row>
    <row r="54" spans="1:48">
      <c r="A54" s="183"/>
      <c r="B54" s="183"/>
      <c r="C54" s="183"/>
      <c r="D54" s="189"/>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row>
    <row r="55" spans="1:48">
      <c r="A55" s="183"/>
      <c r="B55" s="183"/>
      <c r="C55" s="183"/>
      <c r="D55" s="189"/>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row>
    <row r="56" spans="1:48">
      <c r="A56" s="183"/>
      <c r="B56" s="183"/>
      <c r="C56" s="183"/>
      <c r="D56" s="189"/>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row>
    <row r="57" spans="1:48">
      <c r="A57" s="183"/>
      <c r="B57" s="183"/>
      <c r="C57" s="183"/>
      <c r="D57" s="189"/>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row>
    <row r="58" spans="1:48">
      <c r="A58" s="183"/>
      <c r="B58" s="183"/>
      <c r="C58" s="183"/>
      <c r="D58" s="189"/>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row>
    <row r="59" spans="1:48">
      <c r="A59" s="183"/>
      <c r="B59" s="183"/>
      <c r="C59" s="183"/>
      <c r="D59" s="189"/>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row>
    <row r="60" spans="1:48">
      <c r="A60" s="183"/>
      <c r="B60" s="183"/>
      <c r="C60" s="183"/>
      <c r="D60" s="189"/>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row>
    <row r="61" spans="1:48">
      <c r="A61" s="183"/>
      <c r="B61" s="183"/>
      <c r="C61" s="183"/>
      <c r="D61" s="189"/>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row>
    <row r="62" spans="1:48">
      <c r="A62" s="183"/>
      <c r="B62" s="183"/>
      <c r="C62" s="183"/>
      <c r="D62" s="189"/>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row>
    <row r="63" spans="1:48">
      <c r="A63" s="183"/>
      <c r="B63" s="183"/>
      <c r="C63" s="183"/>
      <c r="D63" s="189"/>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row>
    <row r="64" spans="1:48">
      <c r="A64" s="183"/>
      <c r="B64" s="183"/>
      <c r="C64" s="183"/>
      <c r="D64" s="189"/>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row>
    <row r="65" spans="1:48">
      <c r="A65" s="183"/>
      <c r="B65" s="183"/>
      <c r="C65" s="183"/>
      <c r="D65" s="189"/>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row>
    <row r="66" spans="1:48">
      <c r="A66" s="183"/>
      <c r="B66" s="183"/>
      <c r="C66" s="183"/>
      <c r="D66" s="189"/>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row>
    <row r="67" spans="1:48">
      <c r="A67" s="183"/>
      <c r="B67" s="183"/>
      <c r="C67" s="183"/>
      <c r="D67" s="189"/>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row>
    <row r="68" spans="1:48">
      <c r="A68" s="183"/>
      <c r="B68" s="183"/>
      <c r="C68" s="183"/>
      <c r="D68" s="189"/>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row>
    <row r="69" spans="1:48">
      <c r="A69" s="183"/>
      <c r="B69" s="183"/>
      <c r="C69" s="183"/>
      <c r="D69" s="189"/>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row>
    <row r="70" spans="1:48">
      <c r="A70" s="183"/>
      <c r="B70" s="183"/>
      <c r="C70" s="183"/>
      <c r="D70" s="189"/>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row>
    <row r="71" spans="1:48">
      <c r="A71" s="183"/>
      <c r="B71" s="183"/>
      <c r="C71" s="183"/>
      <c r="D71" s="189"/>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row>
    <row r="72" spans="1:48">
      <c r="A72" s="183"/>
      <c r="B72" s="183"/>
      <c r="C72" s="183"/>
      <c r="D72" s="189"/>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row>
    <row r="73" spans="1:48">
      <c r="A73" s="183"/>
      <c r="B73" s="183"/>
      <c r="C73" s="183"/>
      <c r="D73" s="189"/>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row>
    <row r="74" spans="1:48">
      <c r="A74" s="183"/>
      <c r="B74" s="183"/>
      <c r="C74" s="183"/>
      <c r="D74" s="189"/>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row>
    <row r="75" spans="1:48">
      <c r="A75" s="183"/>
      <c r="B75" s="183"/>
      <c r="C75" s="183"/>
      <c r="D75" s="189"/>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row>
    <row r="76" spans="1:48">
      <c r="A76" s="183"/>
      <c r="B76" s="183"/>
      <c r="C76" s="183"/>
      <c r="D76" s="189"/>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row>
    <row r="77" spans="1:48">
      <c r="A77" s="183"/>
      <c r="B77" s="183"/>
      <c r="C77" s="183"/>
      <c r="D77" s="189"/>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row>
    <row r="78" spans="1:48">
      <c r="A78" s="183"/>
      <c r="B78" s="183"/>
      <c r="C78" s="183"/>
      <c r="D78" s="189"/>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row>
    <row r="79" spans="1:48">
      <c r="A79" s="183"/>
      <c r="B79" s="183"/>
      <c r="C79" s="183"/>
      <c r="D79" s="189"/>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row>
    <row r="80" spans="1:48">
      <c r="A80" s="183"/>
      <c r="B80" s="183"/>
      <c r="C80" s="183"/>
      <c r="D80" s="189"/>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row>
    <row r="81" spans="1:48">
      <c r="A81" s="183"/>
      <c r="B81" s="183"/>
      <c r="C81" s="183"/>
      <c r="D81" s="189"/>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row>
    <row r="82" spans="1:48">
      <c r="A82" s="183"/>
      <c r="B82" s="183"/>
      <c r="C82" s="183"/>
      <c r="D82" s="189"/>
      <c r="E82" s="183"/>
      <c r="F82" s="183"/>
      <c r="G82" s="183"/>
      <c r="H82" s="183"/>
      <c r="I82" s="183"/>
      <c r="J82" s="183"/>
      <c r="K82" s="183"/>
      <c r="L82" s="183"/>
      <c r="M82" s="183"/>
      <c r="N82" s="183"/>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row>
    <row r="83" spans="1:48">
      <c r="A83" s="183"/>
      <c r="B83" s="183"/>
      <c r="C83" s="183"/>
      <c r="D83" s="189"/>
      <c r="E83" s="183"/>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row>
    <row r="84" spans="1:48">
      <c r="A84" s="183"/>
      <c r="B84" s="183"/>
      <c r="C84" s="183"/>
      <c r="D84" s="189"/>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row>
    <row r="85" spans="1:48">
      <c r="A85" s="183"/>
      <c r="B85" s="183"/>
      <c r="C85" s="183"/>
      <c r="D85" s="189"/>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row>
    <row r="86" spans="1:48">
      <c r="A86" s="183"/>
      <c r="B86" s="183"/>
      <c r="C86" s="183"/>
      <c r="D86" s="189"/>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row>
    <row r="87" spans="1:48">
      <c r="A87" s="183"/>
      <c r="B87" s="183"/>
      <c r="C87" s="183"/>
      <c r="D87" s="189"/>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row>
    <row r="88" spans="1:48">
      <c r="A88" s="183"/>
      <c r="B88" s="183"/>
      <c r="C88" s="183"/>
      <c r="D88" s="189"/>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row>
    <row r="89" spans="1:48">
      <c r="A89" s="183"/>
      <c r="B89" s="183"/>
      <c r="C89" s="183"/>
      <c r="D89" s="189"/>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row>
    <row r="90" spans="1:48">
      <c r="A90" s="183"/>
      <c r="B90" s="183"/>
      <c r="C90" s="183"/>
      <c r="D90" s="189"/>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row>
    <row r="91" spans="1:48">
      <c r="A91" s="183"/>
      <c r="B91" s="183"/>
      <c r="C91" s="183"/>
      <c r="D91" s="189"/>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row>
    <row r="92" spans="1:48">
      <c r="A92" s="183"/>
      <c r="B92" s="183"/>
      <c r="C92" s="183"/>
      <c r="D92" s="189"/>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row>
    <row r="93" spans="1:48">
      <c r="A93" s="183"/>
      <c r="B93" s="183"/>
      <c r="C93" s="183"/>
      <c r="D93" s="189"/>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row>
    <row r="94" spans="1:48">
      <c r="A94" s="183"/>
      <c r="B94" s="183"/>
      <c r="C94" s="183"/>
      <c r="D94" s="189"/>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row>
    <row r="95" spans="1:48">
      <c r="A95" s="183"/>
      <c r="B95" s="183"/>
      <c r="C95" s="183"/>
      <c r="D95" s="189"/>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row>
    <row r="96" spans="1:48">
      <c r="A96" s="183"/>
      <c r="B96" s="183"/>
      <c r="C96" s="183"/>
      <c r="D96" s="189"/>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row>
    <row r="97" spans="1:48">
      <c r="A97" s="183"/>
      <c r="B97" s="183"/>
      <c r="C97" s="183"/>
      <c r="D97" s="189"/>
      <c r="E97" s="183"/>
      <c r="F97" s="183"/>
      <c r="G97" s="183"/>
      <c r="H97" s="183"/>
      <c r="I97" s="183"/>
      <c r="J97" s="183"/>
      <c r="K97" s="183"/>
      <c r="L97" s="183"/>
      <c r="M97" s="183"/>
      <c r="N97" s="183"/>
      <c r="O97" s="183"/>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row>
    <row r="98" spans="1:48">
      <c r="A98" s="183"/>
      <c r="B98" s="183"/>
      <c r="C98" s="183"/>
      <c r="D98" s="189"/>
      <c r="E98" s="183"/>
      <c r="F98" s="183"/>
      <c r="G98" s="183"/>
      <c r="H98" s="183"/>
      <c r="I98" s="183"/>
      <c r="J98" s="183"/>
      <c r="K98" s="183"/>
      <c r="L98" s="183"/>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row>
    <row r="99" spans="1:48">
      <c r="A99" s="183"/>
      <c r="B99" s="183"/>
      <c r="C99" s="183"/>
      <c r="D99" s="189"/>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row>
    <row r="100" spans="1:48">
      <c r="A100" s="183"/>
      <c r="B100" s="183"/>
      <c r="C100" s="183"/>
      <c r="D100" s="189"/>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row>
    <row r="101" spans="1:48">
      <c r="A101" s="183"/>
      <c r="B101" s="183"/>
      <c r="C101" s="183"/>
      <c r="D101" s="189"/>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row>
    <row r="102" spans="1:48">
      <c r="A102" s="183"/>
      <c r="B102" s="183"/>
      <c r="C102" s="183"/>
      <c r="D102" s="189"/>
      <c r="E102" s="183"/>
      <c r="F102" s="183"/>
      <c r="G102" s="183"/>
      <c r="H102" s="183"/>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row>
    <row r="103" spans="1:48">
      <c r="A103" s="183"/>
      <c r="B103" s="183"/>
      <c r="C103" s="183"/>
      <c r="D103" s="189"/>
      <c r="E103" s="183"/>
      <c r="F103" s="183"/>
      <c r="G103" s="183"/>
      <c r="H103" s="183"/>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row>
    <row r="104" spans="1:48">
      <c r="A104" s="183"/>
      <c r="B104" s="183"/>
      <c r="C104" s="183"/>
      <c r="D104" s="189"/>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row>
    <row r="105" spans="1:48">
      <c r="A105" s="183"/>
      <c r="B105" s="183"/>
      <c r="C105" s="183"/>
      <c r="D105" s="189"/>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row>
    <row r="106" spans="1:48">
      <c r="A106" s="183"/>
      <c r="B106" s="183"/>
      <c r="C106" s="183"/>
      <c r="D106" s="189"/>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row>
    <row r="107" spans="1:48">
      <c r="A107" s="183"/>
      <c r="B107" s="183"/>
      <c r="C107" s="183"/>
      <c r="D107" s="189"/>
      <c r="E107" s="183"/>
      <c r="F107" s="183"/>
      <c r="G107" s="183"/>
      <c r="H107" s="183"/>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row>
    <row r="108" spans="1:48" ht="15" customHeight="1">
      <c r="A108" s="183"/>
      <c r="B108" s="183"/>
      <c r="C108" s="183"/>
      <c r="D108" s="189"/>
      <c r="E108" s="183"/>
      <c r="F108" s="183"/>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row>
    <row r="109" spans="1:48" ht="15" customHeight="1">
      <c r="A109" s="183"/>
      <c r="B109" s="183"/>
      <c r="C109" s="183"/>
      <c r="D109" s="189"/>
      <c r="E109" s="183"/>
      <c r="F109" s="183"/>
      <c r="G109" s="183"/>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row>
    <row r="110" spans="1:48" ht="15" customHeight="1">
      <c r="A110" s="183"/>
      <c r="B110" s="183"/>
      <c r="C110" s="183"/>
      <c r="D110" s="189"/>
      <c r="E110" s="183"/>
      <c r="F110" s="183"/>
      <c r="G110" s="183"/>
      <c r="H110" s="183"/>
      <c r="I110" s="183"/>
      <c r="J110" s="183"/>
      <c r="K110" s="183"/>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row>
    <row r="111" spans="1:48" ht="15" customHeight="1">
      <c r="A111" s="183"/>
      <c r="B111" s="183"/>
      <c r="C111" s="183"/>
      <c r="D111" s="189"/>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row>
    <row r="112" spans="1:48" ht="15" customHeight="1">
      <c r="A112" s="183"/>
      <c r="B112" s="183"/>
      <c r="C112" s="183"/>
      <c r="D112" s="189"/>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row>
    <row r="113" spans="1:46" ht="15" customHeight="1">
      <c r="A113" s="183"/>
      <c r="B113" s="183"/>
      <c r="C113" s="183"/>
      <c r="D113" s="189"/>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row>
    <row r="114" spans="1:46" ht="15" customHeight="1">
      <c r="A114" s="183"/>
      <c r="B114" s="183"/>
      <c r="C114" s="183"/>
      <c r="D114" s="189"/>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row>
    <row r="115" spans="1:46" ht="15" customHeight="1">
      <c r="A115" s="183"/>
      <c r="B115" s="183"/>
      <c r="C115" s="183"/>
      <c r="D115" s="189"/>
      <c r="E115" s="183"/>
      <c r="F115" s="183"/>
      <c r="G115" s="183"/>
      <c r="H115" s="183"/>
      <c r="I115" s="183"/>
      <c r="J115" s="183"/>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row>
    <row r="116" spans="1:46" ht="15" customHeight="1">
      <c r="A116" s="183"/>
      <c r="B116" s="183"/>
      <c r="C116" s="183"/>
      <c r="D116" s="189"/>
      <c r="E116" s="183"/>
      <c r="F116" s="183"/>
      <c r="G116" s="183"/>
      <c r="H116" s="183"/>
      <c r="I116" s="183"/>
      <c r="J116" s="183"/>
      <c r="K116" s="183"/>
      <c r="L116" s="183"/>
      <c r="M116" s="183"/>
      <c r="N116" s="183"/>
      <c r="O116" s="183"/>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row>
    <row r="117" spans="1:46" ht="15" customHeight="1">
      <c r="A117" s="183"/>
      <c r="B117" s="183"/>
      <c r="C117" s="183"/>
      <c r="D117" s="189"/>
      <c r="E117" s="183"/>
      <c r="F117" s="183"/>
      <c r="G117" s="183"/>
      <c r="H117" s="183"/>
      <c r="I117" s="183"/>
      <c r="J117" s="183"/>
      <c r="K117" s="183"/>
      <c r="L117" s="183"/>
      <c r="M117" s="183"/>
      <c r="N117" s="183"/>
      <c r="O117" s="183"/>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row>
    <row r="118" spans="1:46" ht="15" customHeight="1">
      <c r="A118" s="183"/>
      <c r="B118" s="183"/>
      <c r="C118" s="183"/>
      <c r="D118" s="189"/>
      <c r="E118" s="183"/>
      <c r="F118" s="183"/>
      <c r="G118" s="183"/>
      <c r="H118" s="183"/>
      <c r="I118" s="183"/>
      <c r="J118" s="183"/>
      <c r="K118" s="183"/>
      <c r="L118" s="183"/>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row>
    <row r="119" spans="1:46" ht="15" customHeight="1">
      <c r="A119" s="183"/>
      <c r="B119" s="183"/>
      <c r="C119" s="183"/>
      <c r="D119" s="189"/>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row>
    <row r="120" spans="1:46" ht="15" customHeight="1">
      <c r="A120" s="183"/>
      <c r="B120" s="183"/>
      <c r="C120" s="183"/>
      <c r="D120" s="189"/>
      <c r="E120" s="183"/>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row>
    <row r="121" spans="1:46" ht="15" customHeight="1">
      <c r="A121" s="183"/>
      <c r="B121" s="183"/>
      <c r="C121" s="183"/>
      <c r="D121" s="189"/>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row>
    <row r="122" spans="1:46" ht="15" customHeight="1">
      <c r="A122" s="183"/>
      <c r="B122" s="183"/>
      <c r="C122" s="183"/>
      <c r="D122" s="189"/>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row>
    <row r="123" spans="1:46" ht="15" customHeight="1">
      <c r="A123" s="183"/>
      <c r="B123" s="183"/>
      <c r="C123" s="183"/>
      <c r="D123" s="189"/>
      <c r="E123" s="183"/>
      <c r="F123" s="183"/>
      <c r="G123" s="183"/>
      <c r="H123" s="183"/>
      <c r="I123" s="183"/>
      <c r="J123" s="183"/>
      <c r="K123" s="183"/>
      <c r="L123" s="183"/>
      <c r="M123" s="183"/>
      <c r="N123" s="183"/>
      <c r="O123" s="183"/>
      <c r="P123" s="183"/>
      <c r="Q123" s="183"/>
      <c r="R123" s="183"/>
      <c r="S123" s="183"/>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row>
    <row r="124" spans="1:46" ht="15" customHeight="1">
      <c r="A124" s="183"/>
      <c r="B124" s="183"/>
      <c r="C124" s="183"/>
      <c r="D124" s="189"/>
      <c r="E124" s="183"/>
      <c r="F124" s="183"/>
      <c r="G124" s="183"/>
      <c r="H124" s="183"/>
      <c r="I124" s="183"/>
      <c r="J124" s="183"/>
      <c r="K124" s="183"/>
      <c r="L124" s="183"/>
      <c r="M124" s="183"/>
      <c r="N124" s="183"/>
      <c r="O124" s="183"/>
      <c r="P124" s="183"/>
      <c r="Q124" s="183"/>
      <c r="R124" s="183"/>
      <c r="S124" s="183"/>
      <c r="T124" s="183"/>
      <c r="U124" s="183"/>
      <c r="V124" s="183"/>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row>
    <row r="125" spans="1:46" ht="15" customHeight="1">
      <c r="A125" s="183"/>
      <c r="B125" s="183"/>
      <c r="C125" s="183"/>
      <c r="D125" s="189"/>
      <c r="E125" s="183"/>
      <c r="F125" s="183"/>
      <c r="G125" s="183"/>
      <c r="H125" s="183"/>
      <c r="I125" s="183"/>
      <c r="J125" s="183"/>
      <c r="K125" s="183"/>
      <c r="L125" s="183"/>
      <c r="M125" s="183"/>
      <c r="N125" s="183"/>
      <c r="O125" s="183"/>
      <c r="P125" s="183"/>
      <c r="Q125" s="183"/>
      <c r="R125" s="183"/>
      <c r="S125" s="183"/>
      <c r="T125" s="183"/>
      <c r="U125" s="183"/>
      <c r="V125" s="183"/>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row>
    <row r="126" spans="1:46" ht="15" customHeight="1">
      <c r="A126" s="183"/>
      <c r="B126" s="183"/>
      <c r="C126" s="183"/>
      <c r="D126" s="189"/>
      <c r="E126" s="183"/>
      <c r="F126" s="183"/>
      <c r="G126" s="183"/>
      <c r="H126" s="183"/>
      <c r="I126" s="183"/>
      <c r="J126" s="183"/>
      <c r="K126" s="183"/>
      <c r="L126" s="183"/>
      <c r="M126" s="183"/>
      <c r="N126" s="183"/>
      <c r="O126" s="183"/>
      <c r="P126" s="183"/>
      <c r="Q126" s="183"/>
      <c r="R126" s="183"/>
      <c r="S126" s="183"/>
      <c r="T126" s="183"/>
      <c r="U126" s="183"/>
      <c r="V126" s="183"/>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row>
    <row r="127" spans="1:46" ht="15" customHeight="1">
      <c r="A127" s="183"/>
      <c r="B127" s="183"/>
      <c r="C127" s="183"/>
      <c r="D127" s="189"/>
      <c r="E127" s="183"/>
      <c r="F127" s="183"/>
      <c r="G127" s="183"/>
      <c r="H127" s="183"/>
      <c r="I127" s="183"/>
      <c r="J127" s="183"/>
      <c r="K127" s="183"/>
      <c r="L127" s="183"/>
      <c r="M127" s="183"/>
      <c r="N127" s="183"/>
      <c r="O127" s="183"/>
      <c r="P127" s="183"/>
      <c r="Q127" s="183"/>
      <c r="R127" s="183"/>
      <c r="S127" s="183"/>
      <c r="T127" s="183"/>
      <c r="U127" s="183"/>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row>
    <row r="128" spans="1:46" ht="15" customHeight="1">
      <c r="A128" s="183"/>
      <c r="B128" s="183"/>
      <c r="C128" s="183"/>
      <c r="D128" s="189"/>
      <c r="E128" s="183"/>
      <c r="F128" s="183"/>
      <c r="G128" s="183"/>
      <c r="H128" s="183"/>
      <c r="I128" s="183"/>
      <c r="J128" s="183"/>
      <c r="K128" s="183"/>
      <c r="L128" s="183"/>
      <c r="M128" s="183"/>
      <c r="N128" s="183"/>
      <c r="O128" s="183"/>
      <c r="P128" s="183"/>
      <c r="Q128" s="183"/>
      <c r="R128" s="183"/>
      <c r="S128" s="183"/>
      <c r="T128" s="183"/>
      <c r="U128" s="183"/>
      <c r="V128" s="183"/>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row>
    <row r="129" spans="1:46" ht="15" customHeight="1">
      <c r="A129" s="183"/>
      <c r="B129" s="183"/>
      <c r="C129" s="183"/>
      <c r="D129" s="189"/>
      <c r="E129" s="183"/>
      <c r="F129" s="183"/>
      <c r="G129" s="183"/>
      <c r="H129" s="183"/>
      <c r="I129" s="183"/>
      <c r="J129" s="183"/>
      <c r="K129" s="183"/>
      <c r="L129" s="183"/>
      <c r="M129" s="183"/>
      <c r="N129" s="183"/>
      <c r="O129" s="183"/>
      <c r="P129" s="183"/>
      <c r="Q129" s="183"/>
      <c r="R129" s="183"/>
      <c r="S129" s="183"/>
      <c r="T129" s="183"/>
      <c r="U129" s="183"/>
      <c r="V129" s="183"/>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row>
    <row r="130" spans="1:46" ht="15" customHeight="1">
      <c r="A130" s="183"/>
      <c r="B130" s="183"/>
      <c r="C130" s="183"/>
      <c r="D130" s="189"/>
      <c r="E130" s="183"/>
      <c r="F130" s="183"/>
      <c r="G130" s="183"/>
      <c r="H130" s="183"/>
      <c r="I130" s="183"/>
      <c r="J130" s="183"/>
      <c r="K130" s="183"/>
      <c r="L130" s="183"/>
      <c r="M130" s="183"/>
      <c r="N130" s="183"/>
      <c r="O130" s="183"/>
      <c r="P130" s="183"/>
      <c r="Q130" s="183"/>
      <c r="R130" s="183"/>
      <c r="S130" s="183"/>
      <c r="T130" s="183"/>
      <c r="U130" s="183"/>
      <c r="V130" s="183"/>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row>
    <row r="131" spans="1:46" ht="15" customHeight="1">
      <c r="A131" s="183"/>
      <c r="B131" s="183"/>
      <c r="C131" s="183"/>
      <c r="D131" s="189"/>
      <c r="E131" s="183"/>
      <c r="F131" s="183"/>
      <c r="G131" s="183"/>
      <c r="H131" s="183"/>
      <c r="I131" s="183"/>
      <c r="J131" s="183"/>
      <c r="K131" s="183"/>
      <c r="L131" s="183"/>
      <c r="M131" s="183"/>
      <c r="N131" s="183"/>
      <c r="O131" s="183"/>
      <c r="P131" s="183"/>
      <c r="Q131" s="183"/>
      <c r="R131" s="183"/>
      <c r="S131" s="183"/>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row>
    <row r="132" spans="1:46" ht="15" customHeight="1">
      <c r="A132" s="183"/>
      <c r="B132" s="183"/>
      <c r="C132" s="183"/>
      <c r="D132" s="189"/>
      <c r="E132" s="183"/>
      <c r="F132" s="183"/>
      <c r="G132" s="183"/>
      <c r="H132" s="183"/>
      <c r="I132" s="183"/>
      <c r="J132" s="183"/>
      <c r="K132" s="183"/>
      <c r="L132" s="183"/>
      <c r="M132" s="183"/>
      <c r="N132" s="183"/>
      <c r="O132" s="183"/>
      <c r="P132" s="183"/>
      <c r="Q132" s="183"/>
      <c r="R132" s="183"/>
      <c r="S132" s="183"/>
      <c r="T132" s="183"/>
      <c r="U132" s="183"/>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row>
    <row r="133" spans="1:46" ht="15" customHeight="1">
      <c r="A133" s="183"/>
      <c r="B133" s="183"/>
      <c r="C133" s="183"/>
      <c r="D133" s="189"/>
      <c r="E133" s="183"/>
      <c r="F133" s="183"/>
      <c r="G133" s="183"/>
      <c r="H133" s="183"/>
      <c r="I133" s="183"/>
      <c r="J133" s="183"/>
      <c r="K133" s="183"/>
      <c r="L133" s="183"/>
      <c r="M133" s="183"/>
      <c r="N133" s="183"/>
      <c r="O133" s="183"/>
      <c r="P133" s="183"/>
      <c r="Q133" s="183"/>
      <c r="R133" s="183"/>
      <c r="S133" s="183"/>
      <c r="T133" s="183"/>
      <c r="U133" s="183"/>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row>
    <row r="134" spans="1:46" ht="15" customHeight="1">
      <c r="A134" s="183"/>
      <c r="B134" s="183"/>
      <c r="C134" s="183"/>
      <c r="D134" s="189"/>
      <c r="E134" s="183"/>
      <c r="F134" s="183"/>
      <c r="G134" s="183"/>
      <c r="H134" s="183"/>
      <c r="I134" s="183"/>
      <c r="J134" s="183"/>
      <c r="K134" s="183"/>
      <c r="L134" s="183"/>
      <c r="M134" s="183"/>
      <c r="N134" s="183"/>
      <c r="O134" s="183"/>
      <c r="P134" s="183"/>
      <c r="Q134" s="183"/>
      <c r="R134" s="183"/>
      <c r="S134" s="183"/>
      <c r="T134" s="183"/>
      <c r="U134" s="183"/>
      <c r="V134" s="183"/>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row>
    <row r="135" spans="1:46" ht="15" customHeight="1">
      <c r="A135" s="183"/>
      <c r="B135" s="183"/>
      <c r="C135" s="183"/>
      <c r="D135" s="189"/>
      <c r="E135" s="183"/>
      <c r="F135" s="183"/>
      <c r="G135" s="183"/>
      <c r="H135" s="183"/>
      <c r="I135" s="183"/>
      <c r="J135" s="183"/>
      <c r="K135" s="183"/>
      <c r="L135" s="183"/>
      <c r="M135" s="183"/>
      <c r="N135" s="183"/>
      <c r="O135" s="183"/>
      <c r="P135" s="183"/>
      <c r="Q135" s="183"/>
      <c r="R135" s="183"/>
      <c r="S135" s="183"/>
      <c r="T135" s="183"/>
      <c r="U135" s="183"/>
      <c r="V135" s="183"/>
      <c r="W135" s="183"/>
      <c r="X135" s="183"/>
      <c r="Y135" s="183"/>
      <c r="Z135" s="183"/>
      <c r="AA135" s="183"/>
      <c r="AB135" s="183"/>
      <c r="AC135" s="183"/>
      <c r="AD135" s="183"/>
      <c r="AE135" s="183"/>
      <c r="AF135" s="183"/>
      <c r="AG135" s="183"/>
      <c r="AH135" s="183"/>
      <c r="AI135" s="183"/>
      <c r="AJ135" s="183"/>
      <c r="AK135" s="183"/>
      <c r="AL135" s="183"/>
      <c r="AM135" s="183"/>
      <c r="AN135" s="183"/>
      <c r="AO135" s="183"/>
      <c r="AP135" s="183"/>
      <c r="AQ135" s="183"/>
      <c r="AR135" s="183"/>
      <c r="AS135" s="183"/>
      <c r="AT135" s="183"/>
    </row>
    <row r="136" spans="1:46" ht="15" customHeight="1">
      <c r="A136" s="183"/>
      <c r="B136" s="183"/>
      <c r="C136" s="183"/>
      <c r="D136" s="189"/>
      <c r="E136" s="183"/>
      <c r="F136" s="183"/>
      <c r="G136" s="183"/>
      <c r="H136" s="183"/>
      <c r="I136" s="183"/>
      <c r="J136" s="183"/>
      <c r="K136" s="183"/>
      <c r="L136" s="183"/>
      <c r="M136" s="183"/>
      <c r="N136" s="183"/>
      <c r="O136" s="183"/>
      <c r="P136" s="183"/>
      <c r="Q136" s="183"/>
      <c r="R136" s="183"/>
      <c r="S136" s="183"/>
      <c r="T136" s="183"/>
      <c r="U136" s="183"/>
      <c r="V136" s="183"/>
      <c r="W136" s="183"/>
      <c r="X136" s="183"/>
      <c r="Y136" s="183"/>
      <c r="Z136" s="183"/>
      <c r="AA136" s="183"/>
      <c r="AB136" s="183"/>
      <c r="AC136" s="183"/>
      <c r="AD136" s="183"/>
      <c r="AE136" s="183"/>
      <c r="AF136" s="183"/>
      <c r="AG136" s="183"/>
      <c r="AH136" s="183"/>
      <c r="AI136" s="183"/>
      <c r="AJ136" s="183"/>
      <c r="AK136" s="183"/>
      <c r="AL136" s="183"/>
      <c r="AM136" s="183"/>
      <c r="AN136" s="183"/>
      <c r="AO136" s="183"/>
      <c r="AP136" s="183"/>
      <c r="AQ136" s="183"/>
      <c r="AR136" s="183"/>
      <c r="AS136" s="183"/>
      <c r="AT136" s="183"/>
    </row>
    <row r="137" spans="1:46" ht="15" customHeight="1">
      <c r="A137" s="183"/>
      <c r="B137" s="183"/>
      <c r="C137" s="183"/>
      <c r="D137" s="189"/>
      <c r="E137" s="183"/>
      <c r="F137" s="183"/>
      <c r="G137" s="183"/>
      <c r="H137" s="183"/>
      <c r="I137" s="183"/>
      <c r="J137" s="183"/>
      <c r="K137" s="183"/>
      <c r="L137" s="183"/>
      <c r="M137" s="183"/>
      <c r="N137" s="183"/>
      <c r="O137" s="183"/>
      <c r="P137" s="183"/>
      <c r="Q137" s="183"/>
      <c r="R137" s="183"/>
      <c r="S137" s="183"/>
      <c r="T137" s="183"/>
      <c r="U137" s="183"/>
      <c r="V137" s="183"/>
      <c r="W137" s="183"/>
      <c r="X137" s="183"/>
      <c r="Y137" s="183"/>
      <c r="Z137" s="183"/>
      <c r="AA137" s="183"/>
      <c r="AB137" s="183"/>
      <c r="AC137" s="183"/>
      <c r="AD137" s="183"/>
      <c r="AE137" s="183"/>
      <c r="AF137" s="183"/>
      <c r="AG137" s="183"/>
      <c r="AH137" s="183"/>
      <c r="AI137" s="183"/>
      <c r="AJ137" s="183"/>
      <c r="AK137" s="183"/>
      <c r="AL137" s="183"/>
      <c r="AM137" s="183"/>
      <c r="AN137" s="183"/>
      <c r="AO137" s="183"/>
      <c r="AP137" s="183"/>
      <c r="AQ137" s="183"/>
      <c r="AR137" s="183"/>
      <c r="AS137" s="183"/>
      <c r="AT137" s="183"/>
    </row>
    <row r="138" spans="1:46" ht="15" customHeight="1">
      <c r="A138" s="183"/>
      <c r="B138" s="183"/>
      <c r="C138" s="183"/>
      <c r="D138" s="189"/>
      <c r="E138" s="183"/>
      <c r="F138" s="183"/>
      <c r="G138" s="183"/>
      <c r="H138" s="183"/>
      <c r="I138" s="183"/>
      <c r="J138" s="183"/>
      <c r="K138" s="183"/>
      <c r="L138" s="183"/>
      <c r="M138" s="183"/>
      <c r="N138" s="183"/>
      <c r="O138" s="183"/>
      <c r="P138" s="183"/>
      <c r="Q138" s="183"/>
      <c r="R138" s="183"/>
      <c r="S138" s="183"/>
      <c r="T138" s="183"/>
      <c r="U138" s="183"/>
      <c r="V138" s="183"/>
      <c r="W138" s="183"/>
      <c r="X138" s="183"/>
      <c r="Y138" s="183"/>
      <c r="Z138" s="183"/>
      <c r="AA138" s="183"/>
      <c r="AB138" s="183"/>
      <c r="AC138" s="183"/>
      <c r="AD138" s="183"/>
      <c r="AE138" s="183"/>
      <c r="AF138" s="183"/>
      <c r="AG138" s="183"/>
      <c r="AH138" s="183"/>
      <c r="AI138" s="183"/>
      <c r="AJ138" s="183"/>
      <c r="AK138" s="183"/>
      <c r="AL138" s="183"/>
      <c r="AM138" s="183"/>
      <c r="AN138" s="183"/>
      <c r="AO138" s="183"/>
      <c r="AP138" s="183"/>
      <c r="AQ138" s="183"/>
      <c r="AR138" s="183"/>
      <c r="AS138" s="183"/>
      <c r="AT138" s="183"/>
    </row>
    <row r="139" spans="1:46" ht="15" customHeight="1">
      <c r="A139" s="183"/>
      <c r="B139" s="183"/>
      <c r="C139" s="183"/>
      <c r="D139" s="189"/>
      <c r="E139" s="183"/>
      <c r="F139" s="183"/>
      <c r="G139" s="183"/>
      <c r="H139" s="183"/>
      <c r="I139" s="183"/>
      <c r="J139" s="183"/>
      <c r="K139" s="183"/>
      <c r="L139" s="183"/>
      <c r="M139" s="183"/>
      <c r="N139" s="183"/>
      <c r="O139" s="183"/>
      <c r="P139" s="183"/>
      <c r="Q139" s="183"/>
      <c r="R139" s="183"/>
      <c r="S139" s="183"/>
      <c r="T139" s="183"/>
      <c r="U139" s="183"/>
      <c r="V139" s="183"/>
      <c r="W139" s="183"/>
      <c r="X139" s="183"/>
      <c r="Y139" s="183"/>
      <c r="Z139" s="183"/>
      <c r="AA139" s="183"/>
      <c r="AB139" s="183"/>
      <c r="AC139" s="183"/>
      <c r="AD139" s="183"/>
      <c r="AE139" s="183"/>
      <c r="AF139" s="183"/>
      <c r="AG139" s="183"/>
      <c r="AH139" s="183"/>
      <c r="AI139" s="183"/>
      <c r="AJ139" s="183"/>
      <c r="AK139" s="183"/>
      <c r="AL139" s="183"/>
      <c r="AM139" s="183"/>
      <c r="AN139" s="183"/>
      <c r="AO139" s="183"/>
      <c r="AP139" s="183"/>
      <c r="AQ139" s="183"/>
      <c r="AR139" s="183"/>
      <c r="AS139" s="183"/>
      <c r="AT139" s="183"/>
    </row>
    <row r="140" spans="1:46" ht="15" customHeight="1">
      <c r="A140" s="183"/>
      <c r="B140" s="183"/>
      <c r="C140" s="183"/>
      <c r="D140" s="189"/>
      <c r="E140" s="183"/>
      <c r="F140" s="183"/>
      <c r="G140" s="183"/>
      <c r="H140" s="183"/>
      <c r="I140" s="183"/>
      <c r="J140" s="183"/>
      <c r="K140" s="183"/>
      <c r="L140" s="183"/>
      <c r="M140" s="183"/>
      <c r="N140" s="183"/>
      <c r="O140" s="183"/>
      <c r="P140" s="183"/>
      <c r="Q140" s="183"/>
      <c r="R140" s="183"/>
      <c r="S140" s="183"/>
      <c r="T140" s="183"/>
      <c r="U140" s="183"/>
      <c r="V140" s="183"/>
      <c r="W140" s="183"/>
      <c r="X140" s="183"/>
      <c r="Y140" s="183"/>
      <c r="Z140" s="183"/>
      <c r="AA140" s="183"/>
      <c r="AB140" s="183"/>
      <c r="AC140" s="183"/>
      <c r="AD140" s="183"/>
      <c r="AE140" s="183"/>
      <c r="AF140" s="183"/>
      <c r="AG140" s="183"/>
      <c r="AH140" s="183"/>
      <c r="AI140" s="183"/>
      <c r="AJ140" s="183"/>
      <c r="AK140" s="183"/>
      <c r="AL140" s="183"/>
      <c r="AM140" s="183"/>
      <c r="AN140" s="183"/>
      <c r="AO140" s="183"/>
      <c r="AP140" s="183"/>
      <c r="AQ140" s="183"/>
      <c r="AR140" s="183"/>
      <c r="AS140" s="183"/>
      <c r="AT140" s="183"/>
    </row>
    <row r="141" spans="1:46" ht="15" customHeight="1">
      <c r="A141" s="183"/>
      <c r="B141" s="183"/>
      <c r="C141" s="183"/>
      <c r="D141" s="189"/>
      <c r="E141" s="183"/>
      <c r="F141" s="183"/>
      <c r="G141" s="183"/>
      <c r="H141" s="183"/>
      <c r="I141" s="183"/>
      <c r="J141" s="183"/>
      <c r="K141" s="183"/>
      <c r="L141" s="183"/>
      <c r="M141" s="183"/>
      <c r="N141" s="183"/>
      <c r="O141" s="183"/>
      <c r="P141" s="183"/>
      <c r="Q141" s="183"/>
      <c r="R141" s="183"/>
      <c r="S141" s="183"/>
      <c r="T141" s="183"/>
      <c r="U141" s="183"/>
      <c r="V141" s="183"/>
      <c r="W141" s="183"/>
      <c r="X141" s="183"/>
      <c r="Y141" s="183"/>
      <c r="Z141" s="183"/>
      <c r="AA141" s="183"/>
      <c r="AB141" s="183"/>
      <c r="AC141" s="183"/>
      <c r="AD141" s="183"/>
      <c r="AE141" s="183"/>
      <c r="AF141" s="183"/>
      <c r="AG141" s="183"/>
      <c r="AH141" s="183"/>
      <c r="AI141" s="183"/>
      <c r="AJ141" s="183"/>
      <c r="AK141" s="183"/>
      <c r="AL141" s="183"/>
      <c r="AM141" s="183"/>
      <c r="AN141" s="183"/>
      <c r="AO141" s="183"/>
      <c r="AP141" s="183"/>
      <c r="AQ141" s="183"/>
      <c r="AR141" s="183"/>
      <c r="AS141" s="183"/>
      <c r="AT141" s="183"/>
    </row>
    <row r="142" spans="1:46" ht="15" customHeight="1">
      <c r="A142" s="183"/>
      <c r="B142" s="183"/>
      <c r="C142" s="183"/>
      <c r="D142" s="189"/>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3"/>
      <c r="AE142" s="183"/>
      <c r="AF142" s="183"/>
      <c r="AG142" s="183"/>
      <c r="AH142" s="183"/>
      <c r="AI142" s="183"/>
      <c r="AJ142" s="183"/>
      <c r="AK142" s="183"/>
      <c r="AL142" s="183"/>
      <c r="AM142" s="183"/>
      <c r="AN142" s="183"/>
      <c r="AO142" s="183"/>
      <c r="AP142" s="183"/>
      <c r="AQ142" s="183"/>
      <c r="AR142" s="183"/>
      <c r="AS142" s="183"/>
      <c r="AT142" s="183"/>
    </row>
    <row r="143" spans="1:46" ht="15" customHeight="1">
      <c r="A143" s="183"/>
      <c r="B143" s="183"/>
      <c r="C143" s="183"/>
      <c r="D143" s="189"/>
      <c r="E143" s="183"/>
      <c r="F143" s="183"/>
      <c r="G143" s="183"/>
      <c r="H143" s="183"/>
      <c r="I143" s="183"/>
      <c r="J143" s="183"/>
      <c r="K143" s="183"/>
      <c r="L143" s="183"/>
      <c r="M143" s="183"/>
      <c r="N143" s="183"/>
      <c r="O143" s="183"/>
      <c r="P143" s="183"/>
      <c r="Q143" s="183"/>
      <c r="R143" s="183"/>
      <c r="S143" s="183"/>
      <c r="T143" s="183"/>
      <c r="U143" s="183"/>
      <c r="V143" s="183"/>
      <c r="W143" s="183"/>
      <c r="X143" s="183"/>
      <c r="Y143" s="183"/>
      <c r="Z143" s="183"/>
      <c r="AA143" s="183"/>
      <c r="AB143" s="183"/>
      <c r="AC143" s="183"/>
      <c r="AD143" s="183"/>
      <c r="AE143" s="183"/>
      <c r="AF143" s="183"/>
      <c r="AG143" s="183"/>
      <c r="AH143" s="183"/>
      <c r="AI143" s="183"/>
      <c r="AJ143" s="183"/>
      <c r="AK143" s="183"/>
      <c r="AL143" s="183"/>
      <c r="AM143" s="183"/>
      <c r="AN143" s="183"/>
      <c r="AO143" s="183"/>
      <c r="AP143" s="183"/>
      <c r="AQ143" s="183"/>
      <c r="AR143" s="183"/>
      <c r="AS143" s="183"/>
      <c r="AT143" s="183"/>
    </row>
    <row r="144" spans="1:46" ht="15" customHeight="1">
      <c r="A144" s="183"/>
      <c r="B144" s="183"/>
      <c r="C144" s="183"/>
      <c r="D144" s="189"/>
      <c r="E144" s="183"/>
      <c r="F144" s="183"/>
      <c r="G144" s="183"/>
      <c r="H144" s="183"/>
      <c r="I144" s="183"/>
      <c r="J144" s="183"/>
      <c r="K144" s="183"/>
      <c r="L144" s="183"/>
      <c r="M144" s="183"/>
      <c r="N144" s="183"/>
      <c r="O144" s="183"/>
      <c r="P144" s="183"/>
      <c r="Q144" s="183"/>
      <c r="R144" s="183"/>
      <c r="S144" s="183"/>
      <c r="T144" s="183"/>
      <c r="U144" s="183"/>
      <c r="V144" s="183"/>
      <c r="W144" s="183"/>
      <c r="X144" s="183"/>
      <c r="Y144" s="183"/>
      <c r="Z144" s="183"/>
      <c r="AA144" s="183"/>
      <c r="AB144" s="183"/>
      <c r="AC144" s="183"/>
      <c r="AD144" s="183"/>
      <c r="AE144" s="183"/>
      <c r="AF144" s="183"/>
      <c r="AG144" s="183"/>
      <c r="AH144" s="183"/>
      <c r="AI144" s="183"/>
      <c r="AJ144" s="183"/>
      <c r="AK144" s="183"/>
      <c r="AL144" s="183"/>
      <c r="AM144" s="183"/>
      <c r="AN144" s="183"/>
      <c r="AO144" s="183"/>
      <c r="AP144" s="183"/>
      <c r="AQ144" s="183"/>
      <c r="AR144" s="183"/>
      <c r="AS144" s="183"/>
      <c r="AT144" s="183"/>
    </row>
    <row r="145" spans="1:46" ht="15" customHeight="1">
      <c r="A145" s="183"/>
      <c r="B145" s="183"/>
      <c r="C145" s="183"/>
      <c r="D145" s="189"/>
      <c r="E145" s="183"/>
      <c r="F145" s="183"/>
      <c r="G145" s="183"/>
      <c r="H145" s="183"/>
      <c r="I145" s="183"/>
      <c r="J145" s="183"/>
      <c r="K145" s="183"/>
      <c r="L145" s="183"/>
      <c r="M145" s="183"/>
      <c r="N145" s="183"/>
      <c r="O145" s="183"/>
      <c r="P145" s="183"/>
      <c r="Q145" s="183"/>
      <c r="R145" s="183"/>
      <c r="S145" s="183"/>
      <c r="T145" s="183"/>
      <c r="U145" s="183"/>
      <c r="V145" s="183"/>
      <c r="W145" s="183"/>
      <c r="X145" s="183"/>
      <c r="Y145" s="183"/>
      <c r="Z145" s="183"/>
      <c r="AA145" s="183"/>
      <c r="AB145" s="183"/>
      <c r="AC145" s="183"/>
      <c r="AD145" s="183"/>
      <c r="AE145" s="183"/>
      <c r="AF145" s="183"/>
      <c r="AG145" s="183"/>
      <c r="AH145" s="183"/>
      <c r="AI145" s="183"/>
      <c r="AJ145" s="183"/>
      <c r="AK145" s="183"/>
      <c r="AL145" s="183"/>
      <c r="AM145" s="183"/>
      <c r="AN145" s="183"/>
      <c r="AO145" s="183"/>
      <c r="AP145" s="183"/>
      <c r="AQ145" s="183"/>
      <c r="AR145" s="183"/>
      <c r="AS145" s="183"/>
      <c r="AT145" s="183"/>
    </row>
    <row r="146" spans="1:46" ht="15" customHeight="1">
      <c r="A146" s="183"/>
      <c r="B146" s="183"/>
      <c r="C146" s="183"/>
      <c r="D146" s="189"/>
      <c r="E146" s="183"/>
      <c r="F146" s="183"/>
      <c r="G146" s="183"/>
      <c r="H146" s="183"/>
      <c r="I146" s="183"/>
      <c r="J146" s="183"/>
      <c r="K146" s="183"/>
      <c r="L146" s="183"/>
      <c r="M146" s="183"/>
      <c r="N146" s="183"/>
      <c r="O146" s="183"/>
      <c r="P146" s="183"/>
      <c r="Q146" s="183"/>
      <c r="R146" s="183"/>
      <c r="S146" s="183"/>
      <c r="T146" s="183"/>
      <c r="U146" s="183"/>
      <c r="V146" s="183"/>
      <c r="W146" s="183"/>
      <c r="X146" s="183"/>
      <c r="Y146" s="183"/>
      <c r="Z146" s="183"/>
      <c r="AA146" s="183"/>
      <c r="AB146" s="183"/>
      <c r="AC146" s="183"/>
      <c r="AD146" s="183"/>
      <c r="AE146" s="183"/>
      <c r="AF146" s="183"/>
      <c r="AG146" s="183"/>
      <c r="AH146" s="183"/>
      <c r="AI146" s="183"/>
      <c r="AJ146" s="183"/>
      <c r="AK146" s="183"/>
      <c r="AL146" s="183"/>
      <c r="AM146" s="183"/>
      <c r="AN146" s="183"/>
      <c r="AO146" s="183"/>
      <c r="AP146" s="183"/>
      <c r="AQ146" s="183"/>
      <c r="AR146" s="183"/>
      <c r="AS146" s="183"/>
      <c r="AT146" s="183"/>
    </row>
    <row r="147" spans="1:46" ht="15" customHeight="1">
      <c r="A147" s="183"/>
      <c r="B147" s="183"/>
      <c r="C147" s="183"/>
      <c r="D147" s="189"/>
      <c r="E147" s="183"/>
      <c r="F147" s="183"/>
      <c r="G147" s="183"/>
      <c r="H147" s="183"/>
      <c r="I147" s="183"/>
      <c r="J147" s="183"/>
      <c r="K147" s="183"/>
      <c r="L147" s="183"/>
      <c r="M147" s="183"/>
      <c r="N147" s="183"/>
      <c r="O147" s="183"/>
      <c r="P147" s="183"/>
      <c r="Q147" s="183"/>
      <c r="R147" s="183"/>
      <c r="S147" s="183"/>
      <c r="T147" s="183"/>
      <c r="U147" s="183"/>
      <c r="V147" s="183"/>
      <c r="W147" s="183"/>
      <c r="X147" s="183"/>
      <c r="Y147" s="183"/>
      <c r="Z147" s="183"/>
      <c r="AA147" s="183"/>
      <c r="AB147" s="183"/>
      <c r="AC147" s="183"/>
      <c r="AD147" s="183"/>
      <c r="AE147" s="183"/>
      <c r="AF147" s="183"/>
      <c r="AG147" s="183"/>
      <c r="AH147" s="183"/>
      <c r="AI147" s="183"/>
      <c r="AJ147" s="183"/>
      <c r="AK147" s="183"/>
      <c r="AL147" s="183"/>
      <c r="AM147" s="183"/>
      <c r="AN147" s="183"/>
      <c r="AO147" s="183"/>
      <c r="AP147" s="183"/>
      <c r="AQ147" s="183"/>
      <c r="AR147" s="183"/>
      <c r="AS147" s="183"/>
      <c r="AT147" s="183"/>
    </row>
    <row r="148" spans="1:46" ht="15" customHeight="1">
      <c r="A148" s="183"/>
      <c r="B148" s="183"/>
      <c r="C148" s="183"/>
      <c r="D148" s="189"/>
      <c r="E148" s="183"/>
      <c r="F148" s="183"/>
      <c r="G148" s="183"/>
      <c r="H148" s="183"/>
      <c r="I148" s="183"/>
      <c r="J148" s="183"/>
      <c r="K148" s="183"/>
      <c r="L148" s="183"/>
      <c r="M148" s="183"/>
      <c r="N148" s="183"/>
      <c r="O148" s="183"/>
      <c r="P148" s="183"/>
      <c r="Q148" s="183"/>
      <c r="R148" s="183"/>
      <c r="S148" s="183"/>
      <c r="T148" s="183"/>
      <c r="U148" s="183"/>
      <c r="V148" s="183"/>
      <c r="W148" s="183"/>
      <c r="X148" s="183"/>
      <c r="Y148" s="183"/>
      <c r="Z148" s="183"/>
      <c r="AA148" s="183"/>
      <c r="AB148" s="183"/>
      <c r="AC148" s="183"/>
      <c r="AD148" s="183"/>
      <c r="AE148" s="183"/>
      <c r="AF148" s="183"/>
      <c r="AG148" s="183"/>
      <c r="AH148" s="183"/>
      <c r="AI148" s="183"/>
      <c r="AJ148" s="183"/>
      <c r="AK148" s="183"/>
      <c r="AL148" s="183"/>
      <c r="AM148" s="183"/>
      <c r="AN148" s="183"/>
      <c r="AO148" s="183"/>
      <c r="AP148" s="183"/>
      <c r="AQ148" s="183"/>
      <c r="AR148" s="183"/>
      <c r="AS148" s="183"/>
      <c r="AT148" s="183"/>
    </row>
    <row r="149" spans="1:46" ht="15" customHeight="1">
      <c r="A149" s="183"/>
      <c r="B149" s="183"/>
      <c r="C149" s="183"/>
      <c r="D149" s="189"/>
      <c r="E149" s="183"/>
      <c r="F149" s="183"/>
      <c r="G149" s="183"/>
      <c r="H149" s="183"/>
      <c r="I149" s="183"/>
      <c r="J149" s="183"/>
      <c r="K149" s="183"/>
      <c r="L149" s="183"/>
      <c r="M149" s="183"/>
      <c r="N149" s="183"/>
      <c r="O149" s="183"/>
      <c r="P149" s="183"/>
      <c r="Q149" s="183"/>
      <c r="R149" s="183"/>
      <c r="S149" s="183"/>
      <c r="T149" s="183"/>
      <c r="U149" s="183"/>
      <c r="V149" s="183"/>
      <c r="W149" s="183"/>
      <c r="X149" s="183"/>
      <c r="Y149" s="183"/>
      <c r="Z149" s="183"/>
      <c r="AA149" s="183"/>
      <c r="AB149" s="183"/>
      <c r="AC149" s="183"/>
      <c r="AD149" s="183"/>
      <c r="AE149" s="183"/>
      <c r="AF149" s="183"/>
      <c r="AG149" s="183"/>
      <c r="AH149" s="183"/>
      <c r="AI149" s="183"/>
      <c r="AJ149" s="183"/>
      <c r="AK149" s="183"/>
      <c r="AL149" s="183"/>
      <c r="AM149" s="183"/>
      <c r="AN149" s="183"/>
      <c r="AO149" s="183"/>
      <c r="AP149" s="183"/>
      <c r="AQ149" s="183"/>
      <c r="AR149" s="183"/>
      <c r="AS149" s="183"/>
      <c r="AT149" s="183"/>
    </row>
    <row r="150" spans="1:46" ht="15" customHeight="1">
      <c r="A150" s="183"/>
      <c r="B150" s="183"/>
      <c r="C150" s="183"/>
      <c r="D150" s="189"/>
      <c r="E150" s="183"/>
      <c r="F150" s="183"/>
      <c r="G150" s="183"/>
      <c r="H150" s="183"/>
      <c r="I150" s="183"/>
      <c r="J150" s="183"/>
      <c r="K150" s="183"/>
      <c r="L150" s="183"/>
      <c r="M150" s="183"/>
      <c r="N150" s="183"/>
      <c r="O150" s="183"/>
      <c r="P150" s="183"/>
      <c r="Q150" s="183"/>
      <c r="R150" s="183"/>
      <c r="S150" s="183"/>
      <c r="T150" s="183"/>
      <c r="U150" s="183"/>
      <c r="V150" s="183"/>
      <c r="W150" s="183"/>
      <c r="X150" s="183"/>
      <c r="Y150" s="183"/>
      <c r="Z150" s="183"/>
      <c r="AA150" s="183"/>
      <c r="AB150" s="183"/>
      <c r="AC150" s="183"/>
      <c r="AD150" s="183"/>
      <c r="AE150" s="183"/>
      <c r="AF150" s="183"/>
      <c r="AG150" s="183"/>
      <c r="AH150" s="183"/>
      <c r="AI150" s="183"/>
      <c r="AJ150" s="183"/>
      <c r="AK150" s="183"/>
      <c r="AL150" s="183"/>
      <c r="AM150" s="183"/>
      <c r="AN150" s="183"/>
      <c r="AO150" s="183"/>
      <c r="AP150" s="183"/>
      <c r="AQ150" s="183"/>
      <c r="AR150" s="183"/>
      <c r="AS150" s="183"/>
      <c r="AT150" s="183"/>
    </row>
    <row r="151" spans="1:46" ht="15" customHeight="1">
      <c r="A151" s="183"/>
      <c r="B151" s="183"/>
      <c r="C151" s="183"/>
      <c r="D151" s="189"/>
      <c r="E151" s="183"/>
      <c r="F151" s="183"/>
      <c r="G151" s="183"/>
      <c r="H151" s="183"/>
      <c r="I151" s="183"/>
      <c r="J151" s="183"/>
      <c r="K151" s="183"/>
      <c r="L151" s="183"/>
      <c r="M151" s="183"/>
      <c r="N151" s="183"/>
      <c r="O151" s="183"/>
      <c r="P151" s="183"/>
      <c r="Q151" s="183"/>
      <c r="R151" s="183"/>
      <c r="S151" s="183"/>
      <c r="T151" s="183"/>
      <c r="U151" s="183"/>
      <c r="V151" s="183"/>
      <c r="W151" s="183"/>
      <c r="X151" s="183"/>
      <c r="Y151" s="183"/>
      <c r="Z151" s="183"/>
      <c r="AA151" s="183"/>
      <c r="AB151" s="183"/>
      <c r="AC151" s="183"/>
      <c r="AD151" s="183"/>
      <c r="AE151" s="183"/>
      <c r="AF151" s="183"/>
      <c r="AG151" s="183"/>
      <c r="AH151" s="183"/>
      <c r="AI151" s="183"/>
      <c r="AJ151" s="183"/>
      <c r="AK151" s="183"/>
      <c r="AL151" s="183"/>
      <c r="AM151" s="183"/>
      <c r="AN151" s="183"/>
      <c r="AO151" s="183"/>
      <c r="AP151" s="183"/>
      <c r="AQ151" s="183"/>
      <c r="AR151" s="183"/>
      <c r="AS151" s="183"/>
      <c r="AT151" s="183"/>
    </row>
    <row r="152" spans="1:46" ht="15" customHeight="1">
      <c r="A152" s="183"/>
      <c r="B152" s="183"/>
      <c r="C152" s="183"/>
      <c r="D152" s="189"/>
      <c r="E152" s="183"/>
      <c r="F152" s="183"/>
      <c r="G152" s="183"/>
      <c r="H152" s="183"/>
      <c r="I152" s="183"/>
      <c r="J152" s="183"/>
      <c r="K152" s="183"/>
      <c r="L152" s="183"/>
      <c r="M152" s="183"/>
      <c r="N152" s="183"/>
      <c r="O152" s="183"/>
      <c r="P152" s="183"/>
      <c r="Q152" s="183"/>
      <c r="R152" s="183"/>
      <c r="S152" s="183"/>
      <c r="T152" s="183"/>
      <c r="U152" s="183"/>
      <c r="V152" s="183"/>
      <c r="W152" s="183"/>
      <c r="X152" s="183"/>
      <c r="Y152" s="183"/>
      <c r="Z152" s="183"/>
      <c r="AA152" s="183"/>
      <c r="AB152" s="183"/>
      <c r="AC152" s="183"/>
      <c r="AD152" s="183"/>
      <c r="AE152" s="183"/>
      <c r="AF152" s="183"/>
      <c r="AG152" s="183"/>
      <c r="AH152" s="183"/>
      <c r="AI152" s="183"/>
      <c r="AJ152" s="183"/>
      <c r="AK152" s="183"/>
      <c r="AL152" s="183"/>
      <c r="AM152" s="183"/>
      <c r="AN152" s="183"/>
      <c r="AO152" s="183"/>
      <c r="AP152" s="183"/>
      <c r="AQ152" s="183"/>
      <c r="AR152" s="183"/>
      <c r="AS152" s="183"/>
      <c r="AT152" s="183"/>
    </row>
    <row r="153" spans="1:46" ht="15" customHeight="1">
      <c r="A153" s="183"/>
      <c r="B153" s="183"/>
      <c r="C153" s="183"/>
      <c r="D153" s="189"/>
      <c r="E153" s="183"/>
      <c r="F153" s="183"/>
      <c r="G153" s="183"/>
      <c r="H153" s="183"/>
      <c r="I153" s="183"/>
      <c r="J153" s="183"/>
      <c r="K153" s="183"/>
      <c r="L153" s="183"/>
      <c r="M153" s="183"/>
      <c r="N153" s="183"/>
      <c r="O153" s="183"/>
      <c r="P153" s="183"/>
      <c r="Q153" s="183"/>
      <c r="R153" s="183"/>
      <c r="S153" s="183"/>
      <c r="T153" s="183"/>
      <c r="U153" s="183"/>
      <c r="V153" s="183"/>
      <c r="W153" s="183"/>
      <c r="X153" s="183"/>
      <c r="Y153" s="183"/>
      <c r="Z153" s="183"/>
      <c r="AA153" s="183"/>
      <c r="AB153" s="183"/>
      <c r="AC153" s="183"/>
      <c r="AD153" s="183"/>
      <c r="AE153" s="183"/>
      <c r="AF153" s="183"/>
      <c r="AG153" s="183"/>
      <c r="AH153" s="183"/>
      <c r="AI153" s="183"/>
      <c r="AJ153" s="183"/>
      <c r="AK153" s="183"/>
      <c r="AL153" s="183"/>
      <c r="AM153" s="183"/>
      <c r="AN153" s="183"/>
      <c r="AO153" s="183"/>
      <c r="AP153" s="183"/>
      <c r="AQ153" s="183"/>
      <c r="AR153" s="183"/>
      <c r="AS153" s="183"/>
      <c r="AT153" s="183"/>
    </row>
    <row r="154" spans="1:46" ht="15" customHeight="1">
      <c r="A154" s="183"/>
      <c r="B154" s="183"/>
      <c r="C154" s="183"/>
      <c r="D154" s="189"/>
      <c r="E154" s="183"/>
      <c r="F154" s="183"/>
      <c r="G154" s="183"/>
      <c r="H154" s="183"/>
      <c r="I154" s="183"/>
      <c r="J154" s="183"/>
      <c r="K154" s="183"/>
      <c r="L154" s="183"/>
      <c r="M154" s="183"/>
      <c r="N154" s="183"/>
      <c r="O154" s="183"/>
      <c r="P154" s="183"/>
      <c r="Q154" s="183"/>
      <c r="R154" s="183"/>
      <c r="S154" s="183"/>
      <c r="T154" s="183"/>
      <c r="U154" s="183"/>
      <c r="V154" s="183"/>
      <c r="W154" s="183"/>
      <c r="X154" s="183"/>
      <c r="Y154" s="183"/>
      <c r="Z154" s="183"/>
      <c r="AA154" s="183"/>
      <c r="AB154" s="183"/>
      <c r="AC154" s="183"/>
      <c r="AD154" s="183"/>
      <c r="AE154" s="183"/>
      <c r="AF154" s="183"/>
      <c r="AG154" s="183"/>
      <c r="AH154" s="183"/>
      <c r="AI154" s="183"/>
      <c r="AJ154" s="183"/>
      <c r="AK154" s="183"/>
      <c r="AL154" s="183"/>
      <c r="AM154" s="183"/>
      <c r="AN154" s="183"/>
      <c r="AO154" s="183"/>
      <c r="AP154" s="183"/>
      <c r="AQ154" s="183"/>
      <c r="AR154" s="183"/>
      <c r="AS154" s="183"/>
      <c r="AT154" s="183"/>
    </row>
    <row r="155" spans="1:46" ht="15" customHeight="1">
      <c r="A155" s="183"/>
      <c r="B155" s="183"/>
      <c r="C155" s="183"/>
      <c r="D155" s="189"/>
      <c r="E155" s="183"/>
      <c r="F155" s="183"/>
      <c r="G155" s="183"/>
      <c r="H155" s="183"/>
      <c r="I155" s="183"/>
      <c r="J155" s="183"/>
      <c r="K155" s="183"/>
      <c r="L155" s="183"/>
      <c r="M155" s="183"/>
      <c r="N155" s="183"/>
      <c r="O155" s="183"/>
      <c r="P155" s="183"/>
      <c r="Q155" s="183"/>
      <c r="R155" s="183"/>
      <c r="S155" s="183"/>
      <c r="T155" s="183"/>
      <c r="U155" s="183"/>
      <c r="V155" s="183"/>
      <c r="W155" s="183"/>
      <c r="X155" s="183"/>
      <c r="Y155" s="183"/>
      <c r="Z155" s="183"/>
      <c r="AA155" s="183"/>
      <c r="AB155" s="183"/>
      <c r="AC155" s="183"/>
      <c r="AD155" s="183"/>
      <c r="AE155" s="183"/>
      <c r="AF155" s="183"/>
      <c r="AG155" s="183"/>
      <c r="AH155" s="183"/>
      <c r="AI155" s="183"/>
      <c r="AJ155" s="183"/>
      <c r="AK155" s="183"/>
      <c r="AL155" s="183"/>
      <c r="AM155" s="183"/>
      <c r="AN155" s="183"/>
      <c r="AO155" s="183"/>
      <c r="AP155" s="183"/>
      <c r="AQ155" s="183"/>
      <c r="AR155" s="183"/>
      <c r="AS155" s="183"/>
      <c r="AT155" s="183"/>
    </row>
    <row r="156" spans="1:46" ht="15" customHeight="1">
      <c r="A156" s="183"/>
      <c r="B156" s="183"/>
      <c r="C156" s="183"/>
      <c r="D156" s="189"/>
      <c r="E156" s="183"/>
      <c r="F156" s="183"/>
      <c r="G156" s="183"/>
      <c r="H156" s="183"/>
      <c r="I156" s="183"/>
      <c r="J156" s="183"/>
      <c r="K156" s="183"/>
      <c r="L156" s="183"/>
      <c r="M156" s="183"/>
      <c r="N156" s="183"/>
      <c r="O156" s="183"/>
      <c r="P156" s="183"/>
      <c r="Q156" s="183"/>
      <c r="R156" s="183"/>
      <c r="S156" s="183"/>
      <c r="T156" s="183"/>
      <c r="U156" s="183"/>
      <c r="V156" s="183"/>
      <c r="W156" s="183"/>
      <c r="X156" s="183"/>
      <c r="Y156" s="183"/>
      <c r="Z156" s="183"/>
      <c r="AA156" s="183"/>
      <c r="AB156" s="183"/>
      <c r="AC156" s="183"/>
      <c r="AD156" s="183"/>
      <c r="AE156" s="183"/>
      <c r="AF156" s="183"/>
      <c r="AG156" s="183"/>
      <c r="AH156" s="183"/>
      <c r="AI156" s="183"/>
      <c r="AJ156" s="183"/>
      <c r="AK156" s="183"/>
      <c r="AL156" s="183"/>
      <c r="AM156" s="183"/>
      <c r="AN156" s="183"/>
      <c r="AO156" s="183"/>
      <c r="AP156" s="183"/>
      <c r="AQ156" s="183"/>
      <c r="AR156" s="183"/>
      <c r="AS156" s="183"/>
      <c r="AT156" s="183"/>
    </row>
  </sheetData>
  <mergeCells count="11">
    <mergeCell ref="C51:H51"/>
    <mergeCell ref="H11:H13"/>
    <mergeCell ref="B4:I4"/>
    <mergeCell ref="C7:H7"/>
    <mergeCell ref="C21:C22"/>
    <mergeCell ref="D21:D22"/>
    <mergeCell ref="E21:E22"/>
    <mergeCell ref="H21:H22"/>
    <mergeCell ref="D11:D13"/>
    <mergeCell ref="C8:F8"/>
    <mergeCell ref="B5:I5"/>
  </mergeCells>
  <conditionalFormatting sqref="C11:H11 E12:G13 C48:C53 D48:H48 D50:H50 D52:H53">
    <cfRule type="expression" dxfId="27" priority="80" stopIfTrue="1">
      <formula>MOD(ROW(),2)=0</formula>
    </cfRule>
  </conditionalFormatting>
  <conditionalFormatting sqref="C15:H16">
    <cfRule type="expression" dxfId="26" priority="10" stopIfTrue="1">
      <formula>MOD(ROW(),2)=0</formula>
    </cfRule>
  </conditionalFormatting>
  <conditionalFormatting sqref="C18:H19">
    <cfRule type="expression" dxfId="25" priority="11" stopIfTrue="1">
      <formula>MOD(ROW(),2)=0</formula>
    </cfRule>
  </conditionalFormatting>
  <conditionalFormatting sqref="C21:H21">
    <cfRule type="expression" dxfId="24" priority="81" stopIfTrue="1">
      <formula>MOD(ROW(),2)=0</formula>
    </cfRule>
  </conditionalFormatting>
  <conditionalFormatting sqref="C23:H24">
    <cfRule type="expression" dxfId="23" priority="74" stopIfTrue="1">
      <formula>MOD(ROW(),2)=0</formula>
    </cfRule>
  </conditionalFormatting>
  <conditionalFormatting sqref="C26:H27">
    <cfRule type="expression" dxfId="22" priority="20" stopIfTrue="1">
      <formula>MOD(ROW(),2)=0</formula>
    </cfRule>
  </conditionalFormatting>
  <conditionalFormatting sqref="C29:H30">
    <cfRule type="expression" dxfId="21" priority="19" stopIfTrue="1">
      <formula>MOD(ROW(),2)=0</formula>
    </cfRule>
  </conditionalFormatting>
  <conditionalFormatting sqref="C32:H34">
    <cfRule type="expression" dxfId="20" priority="12" stopIfTrue="1">
      <formula>MOD(ROW(),2)=0</formula>
    </cfRule>
  </conditionalFormatting>
  <conditionalFormatting sqref="C36:H39">
    <cfRule type="expression" dxfId="19" priority="13" stopIfTrue="1">
      <formula>MOD(ROW(),2)=0</formula>
    </cfRule>
  </conditionalFormatting>
  <conditionalFormatting sqref="C41:H45">
    <cfRule type="expression" dxfId="18" priority="22" stopIfTrue="1">
      <formula>MOD(ROW(),2)=0</formula>
    </cfRule>
  </conditionalFormatting>
  <pageMargins left="0.7" right="0.7" top="0.75" bottom="0.75" header="0.3" footer="0.3"/>
  <customProperties>
    <customPr name="_pios_id" r:id="rId1"/>
  </customPropertie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BDE4-C2CA-4F6C-998B-2EC397145549}">
  <sheetPr>
    <tabColor rgb="FF003E52"/>
  </sheetPr>
  <dimension ref="A1"/>
  <sheetViews>
    <sheetView showGridLines="0" workbookViewId="0">
      <selection activeCell="I30" sqref="I30"/>
    </sheetView>
  </sheetViews>
  <sheetFormatPr defaultRowHeight="14.45"/>
  <sheetData/>
  <pageMargins left="0.7" right="0.7" top="0.75" bottom="0.75"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BA2A9-510D-46A9-882E-966416F94302}">
  <sheetPr>
    <tabColor rgb="FF87189A"/>
    <outlinePr summaryBelow="0"/>
    <pageSetUpPr fitToPage="1"/>
  </sheetPr>
  <dimension ref="A1:AX223"/>
  <sheetViews>
    <sheetView showGridLines="0" zoomScale="80" zoomScaleNormal="80" workbookViewId="0">
      <pane ySplit="10" topLeftCell="A27" activePane="bottomLeft" state="frozen"/>
      <selection pane="bottomLeft" activeCell="M1" sqref="M1"/>
      <selection activeCell="C8" sqref="C8:O8"/>
    </sheetView>
  </sheetViews>
  <sheetFormatPr defaultColWidth="9.140625" defaultRowHeight="15"/>
  <cols>
    <col min="1" max="1" width="3.5703125" style="2" customWidth="1"/>
    <col min="2" max="2" width="2.85546875" style="10" customWidth="1"/>
    <col min="3" max="3" width="46.5703125" style="2" customWidth="1"/>
    <col min="4" max="4" width="41" style="2" customWidth="1"/>
    <col min="5" max="5" width="24" style="2" customWidth="1"/>
    <col min="6" max="9" width="20.140625" style="2" customWidth="1"/>
    <col min="10" max="10" width="27.42578125" style="3" customWidth="1"/>
    <col min="11" max="11" width="2.85546875" style="2" customWidth="1"/>
    <col min="12" max="12" width="3.85546875" style="2" customWidth="1"/>
    <col min="13" max="16384" width="9.140625" style="10"/>
  </cols>
  <sheetData>
    <row r="1" spans="2:50" s="2" customFormat="1">
      <c r="J1" s="3"/>
    </row>
    <row r="2" spans="2:50">
      <c r="B2" s="5"/>
      <c r="C2" s="7"/>
      <c r="D2" s="7"/>
      <c r="E2" s="7"/>
      <c r="F2" s="7"/>
      <c r="G2" s="7"/>
      <c r="H2" s="7"/>
      <c r="I2" s="7"/>
      <c r="J2" s="6"/>
      <c r="K2" s="9"/>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row>
    <row r="3" spans="2:50">
      <c r="B3" s="11"/>
      <c r="C3" s="10"/>
      <c r="D3" s="13"/>
      <c r="E3" s="10"/>
      <c r="F3" s="10"/>
      <c r="G3" s="10"/>
      <c r="H3" s="10"/>
      <c r="I3" s="10"/>
      <c r="J3" s="12"/>
      <c r="K3" s="15"/>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row>
    <row r="4" spans="2:50" ht="15.75">
      <c r="B4" s="11"/>
      <c r="C4" s="865"/>
      <c r="D4" s="865"/>
      <c r="E4" s="865"/>
      <c r="F4" s="865"/>
      <c r="G4" s="865"/>
      <c r="H4" s="865"/>
      <c r="I4" s="865"/>
      <c r="J4" s="865"/>
      <c r="K4" s="15"/>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row>
    <row r="5" spans="2:50">
      <c r="B5" s="11"/>
      <c r="C5" s="10"/>
      <c r="D5" s="10"/>
      <c r="E5" s="10"/>
      <c r="F5" s="10"/>
      <c r="G5" s="10"/>
      <c r="H5" s="10"/>
      <c r="I5" s="10"/>
      <c r="J5" s="12"/>
      <c r="K5" s="15"/>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row>
    <row r="6" spans="2:50" ht="24" customHeight="1">
      <c r="B6" s="11"/>
      <c r="C6" s="204" t="s">
        <v>1299</v>
      </c>
      <c r="D6" s="10"/>
      <c r="E6" s="10"/>
      <c r="F6" s="10"/>
      <c r="G6" s="10"/>
      <c r="H6" s="10"/>
      <c r="I6" s="10"/>
      <c r="J6" s="12"/>
      <c r="K6" s="15"/>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row>
    <row r="7" spans="2:50" ht="16.5" customHeight="1">
      <c r="B7" s="11"/>
      <c r="C7" s="205" t="s">
        <v>1300</v>
      </c>
      <c r="D7" s="10"/>
      <c r="E7" s="10"/>
      <c r="F7" s="10"/>
      <c r="G7" s="10"/>
      <c r="H7" s="10"/>
      <c r="I7" s="10"/>
      <c r="J7" s="12"/>
      <c r="K7" s="15"/>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row>
    <row r="8" spans="2:50">
      <c r="B8" s="11"/>
      <c r="C8" s="10"/>
      <c r="D8" s="10"/>
      <c r="E8" s="10"/>
      <c r="F8" s="10"/>
      <c r="G8" s="10"/>
      <c r="H8" s="10"/>
      <c r="I8" s="10"/>
      <c r="J8" s="12"/>
      <c r="K8" s="15"/>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row>
    <row r="9" spans="2:50" ht="18" customHeight="1">
      <c r="B9" s="11"/>
      <c r="C9" s="858" t="s">
        <v>41</v>
      </c>
      <c r="D9" s="860" t="s">
        <v>42</v>
      </c>
      <c r="E9" s="764" t="s">
        <v>39</v>
      </c>
      <c r="F9" s="862" t="s">
        <v>40</v>
      </c>
      <c r="G9" s="862"/>
      <c r="H9" s="862"/>
      <c r="I9" s="860"/>
      <c r="J9" s="863" t="s">
        <v>49</v>
      </c>
      <c r="K9" s="15"/>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row>
    <row r="10" spans="2:50" ht="45" customHeight="1">
      <c r="B10" s="11"/>
      <c r="C10" s="859"/>
      <c r="D10" s="861"/>
      <c r="E10" s="208" t="s">
        <v>44</v>
      </c>
      <c r="F10" s="209" t="s">
        <v>45</v>
      </c>
      <c r="G10" s="209" t="s">
        <v>46</v>
      </c>
      <c r="H10" s="209" t="s">
        <v>47</v>
      </c>
      <c r="I10" s="209" t="s">
        <v>1301</v>
      </c>
      <c r="J10" s="864"/>
      <c r="K10" s="15"/>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row>
    <row r="11" spans="2:50">
      <c r="B11" s="11"/>
      <c r="C11" s="525"/>
      <c r="D11" s="10"/>
      <c r="E11" s="10"/>
      <c r="F11" s="10"/>
      <c r="G11" s="10"/>
      <c r="H11" s="10"/>
      <c r="I11" s="10"/>
      <c r="J11" s="55"/>
      <c r="K11" s="15"/>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row>
    <row r="12" spans="2:50" ht="15.75">
      <c r="B12" s="11"/>
      <c r="C12" s="541" t="s">
        <v>1302</v>
      </c>
      <c r="D12" s="537"/>
      <c r="E12" s="535"/>
      <c r="F12" s="536"/>
      <c r="G12" s="536"/>
      <c r="H12" s="536"/>
      <c r="I12" s="538"/>
      <c r="J12" s="542"/>
      <c r="K12" s="15"/>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row>
    <row r="13" spans="2:50">
      <c r="B13" s="168"/>
      <c r="C13" s="524" t="s">
        <v>141</v>
      </c>
      <c r="D13" s="539" t="s">
        <v>1303</v>
      </c>
      <c r="E13" s="545">
        <v>1.3794644058673127</v>
      </c>
      <c r="F13" s="765" t="s">
        <v>1304</v>
      </c>
      <c r="G13" s="603" t="s">
        <v>1304</v>
      </c>
      <c r="H13" s="603" t="s">
        <v>1304</v>
      </c>
      <c r="I13" s="765" t="s">
        <v>1304</v>
      </c>
      <c r="J13" s="766"/>
      <c r="K13" s="15"/>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row>
    <row r="14" spans="2:50" ht="30.75">
      <c r="B14" s="168"/>
      <c r="C14" s="525" t="s">
        <v>1305</v>
      </c>
      <c r="D14" s="12" t="s">
        <v>1306</v>
      </c>
      <c r="E14" s="767">
        <v>3.6999999999999998E-2</v>
      </c>
      <c r="F14" s="578" t="s">
        <v>1304</v>
      </c>
      <c r="G14" s="20" t="s">
        <v>1304</v>
      </c>
      <c r="H14" s="20" t="s">
        <v>1304</v>
      </c>
      <c r="I14" s="578" t="s">
        <v>1304</v>
      </c>
      <c r="J14" s="63"/>
      <c r="K14" s="15"/>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row>
    <row r="15" spans="2:50">
      <c r="B15" s="168"/>
      <c r="C15" s="525" t="s">
        <v>1307</v>
      </c>
      <c r="D15" s="10" t="s">
        <v>146</v>
      </c>
      <c r="E15" s="572">
        <v>1.244</v>
      </c>
      <c r="F15" s="216">
        <v>10.32</v>
      </c>
      <c r="G15" s="216">
        <v>6.19</v>
      </c>
      <c r="H15" s="216">
        <v>5.65</v>
      </c>
      <c r="I15" s="216">
        <v>2.4300000000000002</v>
      </c>
      <c r="J15" s="63"/>
      <c r="K15" s="15"/>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row>
    <row r="16" spans="2:50" ht="30.75">
      <c r="B16" s="11"/>
      <c r="C16" s="525" t="s">
        <v>1308</v>
      </c>
      <c r="D16" s="12" t="s">
        <v>1309</v>
      </c>
      <c r="E16" s="572">
        <v>1.0175896360656729</v>
      </c>
      <c r="F16" s="578" t="s">
        <v>1304</v>
      </c>
      <c r="G16" s="578" t="s">
        <v>1304</v>
      </c>
      <c r="H16" s="578" t="s">
        <v>1304</v>
      </c>
      <c r="I16" s="578" t="s">
        <v>1304</v>
      </c>
      <c r="J16" s="63"/>
      <c r="K16" s="15"/>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row>
    <row r="17" spans="2:50">
      <c r="B17" s="11"/>
      <c r="C17" s="525" t="s">
        <v>1310</v>
      </c>
      <c r="D17" s="10" t="s">
        <v>1311</v>
      </c>
      <c r="E17" s="768">
        <v>99.322493224932245</v>
      </c>
      <c r="F17" s="20" t="s">
        <v>1304</v>
      </c>
      <c r="G17" s="20" t="s">
        <v>1304</v>
      </c>
      <c r="H17" s="20" t="s">
        <v>1304</v>
      </c>
      <c r="I17" s="578" t="s">
        <v>1304</v>
      </c>
      <c r="J17" s="63"/>
      <c r="K17" s="15"/>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row>
    <row r="18" spans="2:50">
      <c r="B18" s="11"/>
      <c r="C18" s="525" t="s">
        <v>1312</v>
      </c>
      <c r="D18" s="10" t="s">
        <v>1313</v>
      </c>
      <c r="E18" s="769" t="s">
        <v>1314</v>
      </c>
      <c r="F18" s="578" t="s">
        <v>1315</v>
      </c>
      <c r="G18" s="578" t="s">
        <v>1315</v>
      </c>
      <c r="H18" s="578" t="s">
        <v>1315</v>
      </c>
      <c r="I18" s="578" t="s">
        <v>1304</v>
      </c>
      <c r="J18" s="63"/>
      <c r="K18" s="15"/>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row>
    <row r="19" spans="2:50" ht="81.75" customHeight="1">
      <c r="B19" s="11"/>
      <c r="C19" s="525" t="s">
        <v>1316</v>
      </c>
      <c r="D19" s="12" t="s">
        <v>1317</v>
      </c>
      <c r="E19" s="768">
        <v>23.3</v>
      </c>
      <c r="F19" s="216">
        <v>16.8</v>
      </c>
      <c r="G19" s="216">
        <v>10.8</v>
      </c>
      <c r="H19" s="216">
        <v>9.3000000000000007</v>
      </c>
      <c r="I19" s="216">
        <v>7.8</v>
      </c>
      <c r="J19" s="63"/>
      <c r="K19" s="15"/>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row>
    <row r="20" spans="2:50">
      <c r="B20" s="11"/>
      <c r="C20" s="525" t="s">
        <v>1318</v>
      </c>
      <c r="D20" s="12" t="s">
        <v>1319</v>
      </c>
      <c r="E20" s="570">
        <v>125</v>
      </c>
      <c r="F20" s="211">
        <v>102.2</v>
      </c>
      <c r="G20" s="211">
        <v>97.9</v>
      </c>
      <c r="H20" s="211">
        <v>128.9</v>
      </c>
      <c r="I20" s="211">
        <v>100</v>
      </c>
      <c r="J20" s="63"/>
      <c r="K20" s="15"/>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row>
    <row r="21" spans="2:50" ht="30.75">
      <c r="B21" s="11"/>
      <c r="C21" s="525" t="s">
        <v>1320</v>
      </c>
      <c r="D21" s="12" t="s">
        <v>1321</v>
      </c>
      <c r="E21" s="770" t="s">
        <v>1322</v>
      </c>
      <c r="F21" s="216">
        <v>0.4</v>
      </c>
      <c r="G21" s="216">
        <v>1.7</v>
      </c>
      <c r="H21" s="216">
        <v>-2.9</v>
      </c>
      <c r="I21" s="216">
        <v>-3.5</v>
      </c>
      <c r="J21" s="63"/>
      <c r="K21" s="15"/>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row>
    <row r="22" spans="2:50">
      <c r="B22" s="11"/>
      <c r="C22" s="525" t="s">
        <v>1323</v>
      </c>
      <c r="D22" s="12" t="s">
        <v>1324</v>
      </c>
      <c r="E22" s="570">
        <v>2</v>
      </c>
      <c r="F22" s="578" t="s">
        <v>1304</v>
      </c>
      <c r="G22" s="578" t="s">
        <v>1304</v>
      </c>
      <c r="H22" s="578" t="s">
        <v>1304</v>
      </c>
      <c r="I22" s="578" t="s">
        <v>1304</v>
      </c>
      <c r="J22" s="63"/>
      <c r="K22" s="15"/>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row>
    <row r="23" spans="2:50" ht="30.75">
      <c r="B23" s="11"/>
      <c r="C23" s="525" t="s">
        <v>1325</v>
      </c>
      <c r="D23" s="12" t="s">
        <v>1326</v>
      </c>
      <c r="E23" s="572">
        <v>1.33</v>
      </c>
      <c r="F23" s="212">
        <v>1.46</v>
      </c>
      <c r="G23" s="212">
        <v>1.94</v>
      </c>
      <c r="H23" s="212">
        <v>1.1499999999999999</v>
      </c>
      <c r="I23" s="212">
        <v>1.27</v>
      </c>
      <c r="J23" s="63"/>
      <c r="K23" s="15"/>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row>
    <row r="24" spans="2:50">
      <c r="B24" s="11"/>
      <c r="C24" s="525" t="s">
        <v>1327</v>
      </c>
      <c r="D24" s="12" t="s">
        <v>1328</v>
      </c>
      <c r="E24" s="771">
        <v>3.9467592592592592E-3</v>
      </c>
      <c r="F24" s="544">
        <v>3.1712962962962962E-3</v>
      </c>
      <c r="G24" s="544">
        <v>4.6296296296296294E-3</v>
      </c>
      <c r="H24" s="544">
        <v>6.3657407407407404E-3</v>
      </c>
      <c r="I24" s="544">
        <v>8.7847222222222215E-3</v>
      </c>
      <c r="J24" s="63"/>
      <c r="K24" s="15"/>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row>
    <row r="25" spans="2:50">
      <c r="B25" s="11"/>
      <c r="C25" s="525" t="s">
        <v>1329</v>
      </c>
      <c r="D25" s="12" t="s">
        <v>1330</v>
      </c>
      <c r="E25" s="570">
        <v>0</v>
      </c>
      <c r="F25" s="578" t="s">
        <v>1304</v>
      </c>
      <c r="G25" s="772" t="s">
        <v>1331</v>
      </c>
      <c r="H25" s="578" t="s">
        <v>1304</v>
      </c>
      <c r="I25" s="578" t="s">
        <v>1304</v>
      </c>
      <c r="J25" s="63"/>
      <c r="K25" s="15"/>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row>
    <row r="26" spans="2:50" ht="30.75">
      <c r="B26" s="11"/>
      <c r="C26" s="525" t="s">
        <v>254</v>
      </c>
      <c r="D26" s="12" t="s">
        <v>1332</v>
      </c>
      <c r="E26" s="570">
        <v>14.46</v>
      </c>
      <c r="F26" s="578" t="s">
        <v>1304</v>
      </c>
      <c r="G26" s="578" t="s">
        <v>1304</v>
      </c>
      <c r="H26" s="578" t="s">
        <v>1304</v>
      </c>
      <c r="I26" s="578" t="s">
        <v>1304</v>
      </c>
      <c r="J26" s="63"/>
      <c r="K26" s="15"/>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row>
    <row r="27" spans="2:50">
      <c r="B27" s="11"/>
      <c r="C27" s="525" t="s">
        <v>1333</v>
      </c>
      <c r="D27" s="12" t="s">
        <v>1313</v>
      </c>
      <c r="E27" s="773">
        <v>0.10059999999999999</v>
      </c>
      <c r="F27" s="578" t="s">
        <v>1304</v>
      </c>
      <c r="G27" s="20" t="s">
        <v>1304</v>
      </c>
      <c r="H27" s="20" t="s">
        <v>1304</v>
      </c>
      <c r="I27" s="578" t="s">
        <v>1304</v>
      </c>
      <c r="J27" s="63"/>
      <c r="K27" s="15"/>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row>
    <row r="28" spans="2:50" ht="30.75">
      <c r="B28" s="11"/>
      <c r="C28" s="525" t="s">
        <v>252</v>
      </c>
      <c r="D28" s="12" t="s">
        <v>1334</v>
      </c>
      <c r="E28" s="572">
        <v>1.21</v>
      </c>
      <c r="F28" s="272">
        <v>1.33</v>
      </c>
      <c r="G28" s="272">
        <v>1.67</v>
      </c>
      <c r="H28" s="272">
        <v>1.65</v>
      </c>
      <c r="I28" s="272">
        <v>1.61</v>
      </c>
      <c r="J28" s="63"/>
      <c r="K28" s="15"/>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row>
    <row r="29" spans="2:50" ht="30.75">
      <c r="B29" s="11"/>
      <c r="C29" s="525" t="s">
        <v>1335</v>
      </c>
      <c r="D29" s="12" t="s">
        <v>1336</v>
      </c>
      <c r="E29" s="572">
        <v>6.93</v>
      </c>
      <c r="F29" s="534">
        <v>6.31</v>
      </c>
      <c r="G29" s="534">
        <v>7.52</v>
      </c>
      <c r="H29" s="534">
        <v>7.18</v>
      </c>
      <c r="I29" s="534">
        <v>7.42</v>
      </c>
      <c r="J29" s="63"/>
      <c r="K29" s="15"/>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row>
    <row r="30" spans="2:50">
      <c r="B30" s="11"/>
      <c r="C30" s="525" t="s">
        <v>1337</v>
      </c>
      <c r="D30" s="12" t="s">
        <v>1338</v>
      </c>
      <c r="E30" s="572">
        <v>16.350000000000001</v>
      </c>
      <c r="F30" s="20" t="s">
        <v>1304</v>
      </c>
      <c r="G30" s="774" t="s">
        <v>1331</v>
      </c>
      <c r="H30" s="20" t="s">
        <v>1304</v>
      </c>
      <c r="I30" s="20" t="s">
        <v>1304</v>
      </c>
      <c r="J30" s="63"/>
      <c r="K30" s="15"/>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row>
    <row r="31" spans="2:50" ht="30.75">
      <c r="B31" s="11"/>
      <c r="C31" s="525" t="s">
        <v>1339</v>
      </c>
      <c r="D31" s="12" t="s">
        <v>1340</v>
      </c>
      <c r="E31" s="572">
        <v>18.93</v>
      </c>
      <c r="F31" s="533">
        <v>29.3</v>
      </c>
      <c r="G31" s="533">
        <v>25.55</v>
      </c>
      <c r="H31" s="533">
        <v>20.64</v>
      </c>
      <c r="I31" s="533">
        <v>21.81</v>
      </c>
      <c r="J31" s="63"/>
      <c r="K31" s="15"/>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row>
    <row r="32" spans="2:50" ht="30.75">
      <c r="B32" s="11"/>
      <c r="C32" s="525" t="s">
        <v>1341</v>
      </c>
      <c r="D32" s="12" t="s">
        <v>1342</v>
      </c>
      <c r="E32" s="770" t="s">
        <v>1343</v>
      </c>
      <c r="F32" s="578" t="s">
        <v>1304</v>
      </c>
      <c r="G32" s="578" t="s">
        <v>1304</v>
      </c>
      <c r="H32" s="578" t="s">
        <v>1304</v>
      </c>
      <c r="I32" s="578" t="s">
        <v>1304</v>
      </c>
      <c r="J32" s="63"/>
      <c r="K32" s="15"/>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row>
    <row r="33" spans="1:50" s="173" customFormat="1">
      <c r="A33" s="2"/>
      <c r="B33" s="11"/>
      <c r="C33" s="540" t="s">
        <v>1344</v>
      </c>
      <c r="D33" s="23" t="s">
        <v>1345</v>
      </c>
      <c r="E33" s="773">
        <v>0.29609999999999997</v>
      </c>
      <c r="F33" s="578" t="s">
        <v>1304</v>
      </c>
      <c r="G33" s="578" t="s">
        <v>1304</v>
      </c>
      <c r="H33" s="578" t="s">
        <v>1304</v>
      </c>
      <c r="I33" s="578" t="s">
        <v>1304</v>
      </c>
      <c r="J33" s="775"/>
      <c r="K33" s="171"/>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row>
    <row r="34" spans="1:50" s="173" customFormat="1">
      <c r="A34" s="2"/>
      <c r="B34" s="11"/>
      <c r="C34" s="540" t="s">
        <v>1346</v>
      </c>
      <c r="D34" s="23" t="s">
        <v>117</v>
      </c>
      <c r="E34" s="570">
        <v>41.666666666666671</v>
      </c>
      <c r="F34" s="578" t="s">
        <v>1315</v>
      </c>
      <c r="G34" s="578" t="s">
        <v>1315</v>
      </c>
      <c r="H34" s="578" t="s">
        <v>1315</v>
      </c>
      <c r="I34" s="578" t="s">
        <v>1315</v>
      </c>
      <c r="J34" s="775"/>
      <c r="K34" s="171"/>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row>
    <row r="35" spans="1:50">
      <c r="B35" s="11"/>
      <c r="C35" s="525" t="s">
        <v>1347</v>
      </c>
      <c r="D35" s="12" t="s">
        <v>117</v>
      </c>
      <c r="E35" s="570">
        <v>100</v>
      </c>
      <c r="F35" s="578" t="s">
        <v>1315</v>
      </c>
      <c r="G35" s="578" t="s">
        <v>1315</v>
      </c>
      <c r="H35" s="578" t="s">
        <v>1315</v>
      </c>
      <c r="I35" s="578" t="s">
        <v>1315</v>
      </c>
      <c r="J35" s="63"/>
      <c r="K35" s="15"/>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row>
    <row r="36" spans="1:50">
      <c r="B36" s="11"/>
      <c r="C36" s="525" t="s">
        <v>1348</v>
      </c>
      <c r="D36" s="12" t="s">
        <v>117</v>
      </c>
      <c r="E36" s="570">
        <v>63.157894736842103</v>
      </c>
      <c r="F36" s="578" t="s">
        <v>1315</v>
      </c>
      <c r="G36" s="578" t="s">
        <v>1315</v>
      </c>
      <c r="H36" s="578" t="s">
        <v>1315</v>
      </c>
      <c r="I36" s="578" t="s">
        <v>1315</v>
      </c>
      <c r="J36" s="63"/>
      <c r="K36" s="15"/>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row>
    <row r="37" spans="1:50">
      <c r="B37" s="11"/>
      <c r="C37" s="525" t="s">
        <v>1349</v>
      </c>
      <c r="D37" s="12" t="s">
        <v>117</v>
      </c>
      <c r="E37" s="570">
        <v>100</v>
      </c>
      <c r="F37" s="578" t="s">
        <v>1315</v>
      </c>
      <c r="G37" s="578" t="s">
        <v>1315</v>
      </c>
      <c r="H37" s="578" t="s">
        <v>1315</v>
      </c>
      <c r="I37" s="578" t="s">
        <v>1315</v>
      </c>
      <c r="J37" s="63"/>
      <c r="K37" s="15"/>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row>
    <row r="38" spans="1:50">
      <c r="B38" s="11"/>
      <c r="C38" s="526" t="s">
        <v>1350</v>
      </c>
      <c r="D38" s="57" t="s">
        <v>117</v>
      </c>
      <c r="E38" s="776">
        <v>65</v>
      </c>
      <c r="F38" s="605" t="s">
        <v>1304</v>
      </c>
      <c r="G38" s="605" t="s">
        <v>1304</v>
      </c>
      <c r="H38" s="605" t="s">
        <v>1304</v>
      </c>
      <c r="I38" s="605" t="s">
        <v>1304</v>
      </c>
      <c r="J38" s="64"/>
      <c r="K38" s="15"/>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row>
    <row r="39" spans="1:50">
      <c r="B39" s="11"/>
      <c r="C39" s="10"/>
      <c r="D39" s="10"/>
      <c r="E39" s="10"/>
      <c r="F39" s="10"/>
      <c r="G39" s="10"/>
      <c r="H39" s="10"/>
      <c r="I39" s="10"/>
      <c r="J39" s="12"/>
      <c r="K39" s="15"/>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row>
    <row r="40" spans="1:50">
      <c r="B40" s="11"/>
      <c r="C40" s="202" t="s">
        <v>626</v>
      </c>
      <c r="D40" s="79"/>
      <c r="E40" s="79"/>
      <c r="F40" s="79"/>
      <c r="G40" s="79"/>
      <c r="H40" s="79"/>
      <c r="I40" s="79"/>
      <c r="J40" s="80"/>
      <c r="K40" s="15"/>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row>
    <row r="41" spans="1:50" s="12" customFormat="1" collapsed="1">
      <c r="A41" s="3"/>
      <c r="B41" s="206"/>
      <c r="C41" s="207" t="s">
        <v>1351</v>
      </c>
      <c r="D41" s="207"/>
      <c r="E41" s="207"/>
      <c r="F41" s="207"/>
      <c r="G41" s="207"/>
      <c r="H41" s="207"/>
      <c r="I41" s="207"/>
      <c r="K41" s="178"/>
      <c r="L41" s="3"/>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row>
    <row r="42" spans="1:50">
      <c r="B42" s="11"/>
      <c r="C42" s="777" t="s">
        <v>1352</v>
      </c>
      <c r="D42" s="37"/>
      <c r="E42" s="37"/>
      <c r="F42" s="37"/>
      <c r="G42" s="37"/>
      <c r="H42" s="37"/>
      <c r="I42" s="37"/>
      <c r="J42" s="12"/>
      <c r="K42" s="15"/>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row>
    <row r="43" spans="1:50">
      <c r="B43" s="38"/>
      <c r="C43" s="778"/>
      <c r="D43" s="72"/>
      <c r="E43" s="72"/>
      <c r="F43" s="72"/>
      <c r="G43" s="72"/>
      <c r="H43" s="72"/>
      <c r="I43" s="72"/>
      <c r="J43" s="71"/>
      <c r="K43" s="39"/>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c r="B44" s="779"/>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c r="B45" s="779"/>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c r="B46" s="779"/>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c r="B47" s="779"/>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c r="B48" s="779"/>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2:50">
      <c r="B49" s="779"/>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2:50">
      <c r="B50" s="779"/>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2:50">
      <c r="B51" s="779"/>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row r="52" spans="2:50">
      <c r="B52" s="779"/>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2:50">
      <c r="B53" s="779"/>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2:50">
      <c r="B54" s="779"/>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2:50">
      <c r="B55" s="779"/>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2:50">
      <c r="B56" s="779"/>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2:50">
      <c r="B57" s="779"/>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2:50">
      <c r="B58" s="779"/>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2:50">
      <c r="B59" s="779"/>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2:50">
      <c r="B60" s="779"/>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2:50">
      <c r="B61" s="779"/>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2:50">
      <c r="B62" s="779"/>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2:50">
      <c r="B63" s="779"/>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2:50">
      <c r="B64" s="779"/>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2:50">
      <c r="B65" s="779"/>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2:50">
      <c r="B66" s="779"/>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2:50">
      <c r="B67" s="779"/>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2:50">
      <c r="B68" s="779"/>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2:50">
      <c r="B69" s="779"/>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2:50">
      <c r="B70" s="779"/>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2:50">
      <c r="B71" s="779"/>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2:50">
      <c r="B72" s="779"/>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2:50">
      <c r="B73" s="779"/>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2:50">
      <c r="B74" s="779"/>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2:50">
      <c r="B75" s="779"/>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2:50">
      <c r="B76" s="779"/>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2:50">
      <c r="B77" s="779"/>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2:50">
      <c r="B78" s="779"/>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2:50">
      <c r="B79" s="779"/>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2:50">
      <c r="B80" s="779"/>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2:50">
      <c r="B81" s="779"/>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2:50">
      <c r="B82" s="779"/>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2:50">
      <c r="B83" s="779"/>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2:50">
      <c r="B84" s="779"/>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2:50">
      <c r="B85" s="779"/>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2:50">
      <c r="B86" s="779"/>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2:50">
      <c r="B87" s="779"/>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2:50">
      <c r="B88" s="779"/>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2:50">
      <c r="B89" s="779"/>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2:50">
      <c r="B90" s="779"/>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2:50">
      <c r="B91" s="779"/>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2:50">
      <c r="B92" s="779"/>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2:50">
      <c r="B93" s="779"/>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2:50">
      <c r="B94" s="779"/>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2:50">
      <c r="B95" s="779"/>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2:50">
      <c r="B96" s="779"/>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2:50">
      <c r="B97" s="779"/>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2:50">
      <c r="B98" s="779"/>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row>
    <row r="99" spans="2:50">
      <c r="B99" s="779"/>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row>
    <row r="100" spans="2:50">
      <c r="B100" s="779"/>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row>
    <row r="101" spans="2:50">
      <c r="B101" s="779"/>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row>
    <row r="102" spans="2:50">
      <c r="B102" s="779"/>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row>
    <row r="103" spans="2:50">
      <c r="B103" s="779"/>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row>
    <row r="104" spans="2:50">
      <c r="B104" s="779"/>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row>
    <row r="105" spans="2:50">
      <c r="B105" s="779"/>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row>
    <row r="106" spans="2:50">
      <c r="B106" s="779"/>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row>
    <row r="107" spans="2:50">
      <c r="B107" s="779"/>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row>
    <row r="108" spans="2:50">
      <c r="B108" s="779"/>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row>
    <row r="109" spans="2:50">
      <c r="B109" s="779"/>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row>
    <row r="110" spans="2:50">
      <c r="B110" s="779"/>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row>
    <row r="111" spans="2:50">
      <c r="B111" s="779"/>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row>
    <row r="112" spans="2:50">
      <c r="B112" s="779"/>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row>
    <row r="113" spans="2:50">
      <c r="B113" s="779"/>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row>
    <row r="114" spans="2:50">
      <c r="B114" s="779"/>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row>
    <row r="115" spans="2:50">
      <c r="B115" s="779"/>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row>
    <row r="116" spans="2:50">
      <c r="B116" s="779"/>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row>
    <row r="117" spans="2:50">
      <c r="B117" s="779"/>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row>
    <row r="118" spans="2:50">
      <c r="B118" s="779"/>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row>
    <row r="119" spans="2:50">
      <c r="B119" s="779"/>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row>
    <row r="120" spans="2:50">
      <c r="B120" s="779"/>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row>
    <row r="121" spans="2:50">
      <c r="B121" s="779"/>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row>
    <row r="122" spans="2:50">
      <c r="B122" s="779"/>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row>
    <row r="123" spans="2:50">
      <c r="B123" s="779"/>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row>
    <row r="124" spans="2:50">
      <c r="B124" s="779"/>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row>
    <row r="125" spans="2:50">
      <c r="B125" s="779"/>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row>
    <row r="126" spans="2:50">
      <c r="B126" s="779"/>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row>
    <row r="127" spans="2:50">
      <c r="B127" s="779"/>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row>
    <row r="128" spans="2:50">
      <c r="B128" s="779"/>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row>
    <row r="129" spans="2:50">
      <c r="B129" s="779"/>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row>
    <row r="130" spans="2:50">
      <c r="B130" s="779"/>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row>
    <row r="131" spans="2:50">
      <c r="B131" s="779"/>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row>
    <row r="132" spans="2:50">
      <c r="B132" s="779"/>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row>
    <row r="133" spans="2:50">
      <c r="B133" s="779"/>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row>
    <row r="134" spans="2:50">
      <c r="B134" s="779"/>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row>
    <row r="135" spans="2:50">
      <c r="B135" s="779"/>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row>
    <row r="136" spans="2:50">
      <c r="B136" s="779"/>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row>
    <row r="137" spans="2:50">
      <c r="B137" s="779"/>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row>
    <row r="138" spans="2:50">
      <c r="B138" s="779"/>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row>
    <row r="139" spans="2:50">
      <c r="B139" s="779"/>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row>
    <row r="140" spans="2:50">
      <c r="B140" s="779"/>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row>
    <row r="141" spans="2:50">
      <c r="B141" s="779"/>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row>
    <row r="142" spans="2:50">
      <c r="B142" s="779"/>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row>
    <row r="143" spans="2:50">
      <c r="B143" s="779"/>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row>
    <row r="144" spans="2:50">
      <c r="B144" s="779"/>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row>
    <row r="145" spans="2:50">
      <c r="B145" s="779"/>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row>
    <row r="146" spans="2:50">
      <c r="B146" s="779"/>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row>
    <row r="147" spans="2:50">
      <c r="B147" s="779"/>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row>
    <row r="148" spans="2:50">
      <c r="B148" s="779"/>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row>
    <row r="149" spans="2:50">
      <c r="B149" s="779"/>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row>
    <row r="150" spans="2:50">
      <c r="B150" s="779"/>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row>
    <row r="151" spans="2:50">
      <c r="B151" s="779"/>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row>
    <row r="152" spans="2:50">
      <c r="B152" s="779"/>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row>
    <row r="153" spans="2:50">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row>
    <row r="154" spans="2:50">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row>
    <row r="155" spans="2:50">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row>
    <row r="156" spans="2:50">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row>
    <row r="157" spans="2:50">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row>
    <row r="158" spans="2:50">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row>
    <row r="159" spans="2:50">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row>
    <row r="160" spans="2:50">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row>
    <row r="161" spans="13:50">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row>
    <row r="162" spans="13:50">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row>
    <row r="163" spans="13:50">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row>
    <row r="164" spans="13:50">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row>
    <row r="165" spans="13:50">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row>
    <row r="166" spans="13:50">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row>
    <row r="167" spans="13:50">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row>
    <row r="168" spans="13:50">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row>
    <row r="169" spans="13:50">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row>
    <row r="170" spans="13:50">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row>
    <row r="171" spans="13:50">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row>
    <row r="172" spans="13:50">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row>
    <row r="173" spans="13:50">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row>
    <row r="174" spans="13:50">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row>
    <row r="175" spans="13:50">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row>
    <row r="176" spans="13:50">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row>
    <row r="177" spans="13:50">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row>
    <row r="178" spans="13:50">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row>
    <row r="179" spans="13:50">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row>
    <row r="180" spans="13:50">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row>
    <row r="181" spans="13:50">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row>
    <row r="182" spans="13:50">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row>
    <row r="183" spans="13:50">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row>
    <row r="184" spans="13:50">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row>
    <row r="185" spans="13:50">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row>
    <row r="186" spans="13:50">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row>
    <row r="187" spans="13:50">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row>
    <row r="188" spans="13:50">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row>
    <row r="189" spans="13:50">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row>
    <row r="190" spans="13:50">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row>
    <row r="191" spans="13:50">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row>
    <row r="192" spans="13:50">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row>
    <row r="193" spans="13:50">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row>
    <row r="194" spans="13:50">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row>
    <row r="195" spans="13:50">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row>
    <row r="196" spans="13:50">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row>
    <row r="197" spans="13:50">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row>
    <row r="198" spans="13:50">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row>
    <row r="199" spans="13:50">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row>
    <row r="200" spans="13:50">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row>
    <row r="201" spans="13:50">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row>
    <row r="202" spans="13:50">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row>
    <row r="203" spans="13:50">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row>
    <row r="204" spans="13:50">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row>
    <row r="205" spans="13:50">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row>
    <row r="206" spans="13:50">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row>
    <row r="207" spans="13:50">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row>
    <row r="208" spans="13:50">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row>
    <row r="209" spans="13:50">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row>
    <row r="210" spans="13:50">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row>
    <row r="211" spans="13:50">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row>
    <row r="212" spans="13:50">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row>
    <row r="213" spans="13:50">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row>
    <row r="214" spans="13:50">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row>
    <row r="215" spans="13:50">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row>
    <row r="216" spans="13:50">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row>
    <row r="217" spans="13:50">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row>
    <row r="218" spans="13:50">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row>
    <row r="219" spans="13:50">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row>
    <row r="220" spans="13:50">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row>
    <row r="221" spans="13:50">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row>
    <row r="222" spans="13:50">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row>
    <row r="223" spans="13:50">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row>
  </sheetData>
  <mergeCells count="5">
    <mergeCell ref="C9:C10"/>
    <mergeCell ref="D9:D10"/>
    <mergeCell ref="F9:I9"/>
    <mergeCell ref="J9:J10"/>
    <mergeCell ref="C4:J4"/>
  </mergeCells>
  <phoneticPr fontId="0" type="noConversion"/>
  <conditionalFormatting sqref="C13:E13 C14:D14 C25:E38 J25:J38">
    <cfRule type="expression" dxfId="17" priority="12" stopIfTrue="1">
      <formula>MOD(ROW(),2)=0</formula>
    </cfRule>
  </conditionalFormatting>
  <conditionalFormatting sqref="C15:J24">
    <cfRule type="expression" dxfId="16" priority="5" stopIfTrue="1">
      <formula>MOD(ROW(),2)=0</formula>
    </cfRule>
  </conditionalFormatting>
  <conditionalFormatting sqref="F25">
    <cfRule type="expression" dxfId="15" priority="8" stopIfTrue="1">
      <formula>MOD(ROW(),2)=0</formula>
    </cfRule>
  </conditionalFormatting>
  <conditionalFormatting sqref="F30">
    <cfRule type="expression" dxfId="14" priority="6" stopIfTrue="1">
      <formula>MOD(ROW(),2)=0</formula>
    </cfRule>
  </conditionalFormatting>
  <conditionalFormatting sqref="F26:I29">
    <cfRule type="expression" dxfId="13" priority="4" stopIfTrue="1">
      <formula>MOD(ROW(),2)=0</formula>
    </cfRule>
  </conditionalFormatting>
  <conditionalFormatting sqref="F31:I38">
    <cfRule type="expression" dxfId="12" priority="3" stopIfTrue="1">
      <formula>MOD(ROW(),2)=0</formula>
    </cfRule>
  </conditionalFormatting>
  <conditionalFormatting sqref="F13:J14">
    <cfRule type="expression" dxfId="11" priority="10" stopIfTrue="1">
      <formula>MOD(ROW(),2)=0</formula>
    </cfRule>
  </conditionalFormatting>
  <conditionalFormatting sqref="H25:I25">
    <cfRule type="expression" dxfId="10" priority="9" stopIfTrue="1">
      <formula>MOD(ROW(),2)=0</formula>
    </cfRule>
  </conditionalFormatting>
  <conditionalFormatting sqref="H30:I30">
    <cfRule type="expression" dxfId="9" priority="7" stopIfTrue="1">
      <formula>MOD(ROW(),2)=0</formula>
    </cfRule>
  </conditionalFormatting>
  <pageMargins left="0.7" right="0.7" top="0.75" bottom="0.75" header="0.3" footer="0.3"/>
  <pageSetup paperSize="9" scale="13" orientation="landscape"/>
  <headerFooter>
    <oddHeader>&amp;L&amp;"Calibri"&amp;10&amp;K000000 ST Classification: OFFICIAL PERSONAL&amp;1#_x000D_&amp;"Calibri"&amp;11&amp;K000000&amp;"Calibri"&amp;11&amp;K000000</oddHead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5A79-D986-41C9-B168-CCFCE2FC7998}">
  <sheetPr>
    <tabColor rgb="FF87189A"/>
    <outlinePr summaryBelow="0"/>
    <pageSetUpPr fitToPage="1"/>
  </sheetPr>
  <dimension ref="A1:BL133"/>
  <sheetViews>
    <sheetView showGridLines="0" zoomScale="70" zoomScaleNormal="70" workbookViewId="0">
      <pane ySplit="10" topLeftCell="A27" activePane="bottomLeft" state="frozen"/>
      <selection pane="bottomLeft" activeCell="C41" sqref="C41"/>
      <selection activeCell="C8" sqref="C8:O8"/>
    </sheetView>
  </sheetViews>
  <sheetFormatPr defaultColWidth="9.140625" defaultRowHeight="15"/>
  <cols>
    <col min="1" max="1" width="3.5703125" style="135" customWidth="1"/>
    <col min="2" max="2" width="2.85546875" style="135" customWidth="1"/>
    <col min="3" max="3" width="58.42578125" style="135" customWidth="1"/>
    <col min="4" max="4" width="40" style="135" customWidth="1"/>
    <col min="5" max="5" width="20" style="135" customWidth="1"/>
    <col min="6" max="9" width="20.140625" style="135" customWidth="1"/>
    <col min="10" max="10" width="29.7109375" style="135" customWidth="1"/>
    <col min="11" max="11" width="12.140625" style="135" customWidth="1"/>
    <col min="12" max="12" width="3.85546875" style="135" customWidth="1"/>
    <col min="13" max="16384" width="9.140625" style="162"/>
  </cols>
  <sheetData>
    <row r="1" spans="1:64" s="135" customFormat="1" ht="15.75" customHeight="1"/>
    <row r="2" spans="1:64">
      <c r="B2" s="547"/>
      <c r="C2" s="548"/>
      <c r="D2" s="548"/>
      <c r="E2" s="548"/>
      <c r="F2" s="548"/>
      <c r="G2" s="548"/>
      <c r="H2" s="548"/>
      <c r="I2" s="548"/>
      <c r="J2" s="548"/>
      <c r="K2" s="549"/>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row>
    <row r="3" spans="1:64" ht="15.75" customHeight="1">
      <c r="B3" s="323"/>
      <c r="C3" s="162"/>
      <c r="D3" s="550"/>
      <c r="E3" s="162"/>
      <c r="F3" s="162"/>
      <c r="G3" s="162"/>
      <c r="H3" s="162"/>
      <c r="I3" s="162"/>
      <c r="J3" s="162"/>
      <c r="K3" s="551"/>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row>
    <row r="4" spans="1:64" ht="15.75">
      <c r="B4" s="323"/>
      <c r="C4" s="866"/>
      <c r="D4" s="866"/>
      <c r="E4" s="866"/>
      <c r="F4" s="866"/>
      <c r="G4" s="866"/>
      <c r="H4" s="866"/>
      <c r="I4" s="866"/>
      <c r="J4" s="866"/>
      <c r="K4" s="551"/>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row>
    <row r="5" spans="1:64">
      <c r="B5" s="323"/>
      <c r="C5" s="162"/>
      <c r="D5" s="162"/>
      <c r="E5" s="162"/>
      <c r="F5" s="162"/>
      <c r="G5" s="162"/>
      <c r="H5" s="162"/>
      <c r="I5" s="162"/>
      <c r="J5" s="162"/>
      <c r="K5" s="551"/>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row>
    <row r="6" spans="1:64" ht="22.5" customHeight="1">
      <c r="B6" s="323"/>
      <c r="C6" s="552" t="s">
        <v>1353</v>
      </c>
      <c r="D6" s="162"/>
      <c r="E6" s="162"/>
      <c r="F6" s="162"/>
      <c r="G6" s="162"/>
      <c r="H6" s="162"/>
      <c r="I6" s="162"/>
      <c r="J6" s="162"/>
      <c r="K6" s="551"/>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row>
    <row r="7" spans="1:64" s="10" customFormat="1" ht="16.5" customHeight="1">
      <c r="A7" s="2"/>
      <c r="B7" s="525"/>
      <c r="C7" s="205" t="s">
        <v>1354</v>
      </c>
      <c r="J7" s="12"/>
      <c r="K7" s="55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row>
    <row r="8" spans="1:64" ht="15.75" customHeight="1">
      <c r="B8" s="323"/>
      <c r="C8" s="162"/>
      <c r="D8" s="162"/>
      <c r="E8" s="162"/>
      <c r="F8" s="162"/>
      <c r="G8" s="162"/>
      <c r="H8" s="162"/>
      <c r="I8" s="162"/>
      <c r="J8" s="162"/>
      <c r="K8" s="551"/>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row>
    <row r="9" spans="1:64" ht="18" customHeight="1">
      <c r="B9" s="323"/>
      <c r="C9" s="858" t="s">
        <v>41</v>
      </c>
      <c r="D9" s="862" t="s">
        <v>42</v>
      </c>
      <c r="E9" s="764" t="s">
        <v>39</v>
      </c>
      <c r="F9" s="862" t="s">
        <v>40</v>
      </c>
      <c r="G9" s="862"/>
      <c r="H9" s="862"/>
      <c r="I9" s="860"/>
      <c r="J9" s="868" t="s">
        <v>49</v>
      </c>
      <c r="K9" s="551"/>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row>
    <row r="10" spans="1:64" ht="48" customHeight="1">
      <c r="B10" s="323"/>
      <c r="C10" s="859"/>
      <c r="D10" s="867"/>
      <c r="E10" s="208" t="s">
        <v>44</v>
      </c>
      <c r="F10" s="209" t="s">
        <v>45</v>
      </c>
      <c r="G10" s="209" t="s">
        <v>46</v>
      </c>
      <c r="H10" s="209" t="s">
        <v>47</v>
      </c>
      <c r="I10" s="210" t="s">
        <v>1301</v>
      </c>
      <c r="J10" s="869"/>
      <c r="K10" s="551"/>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row>
    <row r="11" spans="1:64" s="10" customFormat="1">
      <c r="A11" s="2"/>
      <c r="B11" s="525"/>
      <c r="C11" s="525"/>
      <c r="J11" s="55"/>
      <c r="K11" s="553"/>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row>
    <row r="12" spans="1:64" s="10" customFormat="1" ht="15.75">
      <c r="A12" s="2"/>
      <c r="B12" s="525"/>
      <c r="C12" s="541" t="s">
        <v>471</v>
      </c>
      <c r="D12" s="537"/>
      <c r="E12" s="535"/>
      <c r="F12" s="536"/>
      <c r="G12" s="536"/>
      <c r="H12" s="536"/>
      <c r="I12" s="538"/>
      <c r="J12" s="542"/>
      <c r="K12" s="553"/>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row>
    <row r="13" spans="1:64" s="10" customFormat="1">
      <c r="A13" s="2"/>
      <c r="B13" s="525"/>
      <c r="C13" s="524" t="s">
        <v>141</v>
      </c>
      <c r="D13" s="288" t="s">
        <v>1303</v>
      </c>
      <c r="E13" s="545">
        <v>0</v>
      </c>
      <c r="F13" s="765" t="s">
        <v>1304</v>
      </c>
      <c r="G13" s="603" t="s">
        <v>1304</v>
      </c>
      <c r="H13" s="603" t="s">
        <v>1304</v>
      </c>
      <c r="I13" s="780" t="s">
        <v>1304</v>
      </c>
      <c r="J13" s="522"/>
      <c r="K13" s="553"/>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row>
    <row r="14" spans="1:64" s="10" customFormat="1" ht="30.75">
      <c r="A14" s="2"/>
      <c r="B14" s="525"/>
      <c r="C14" s="525" t="s">
        <v>1305</v>
      </c>
      <c r="D14" s="12" t="s">
        <v>1306</v>
      </c>
      <c r="E14" s="620">
        <v>6.5</v>
      </c>
      <c r="F14" s="578" t="s">
        <v>1304</v>
      </c>
      <c r="G14" s="20" t="s">
        <v>1304</v>
      </c>
      <c r="H14" s="20" t="s">
        <v>1304</v>
      </c>
      <c r="I14" s="579" t="s">
        <v>1304</v>
      </c>
      <c r="J14" s="55"/>
      <c r="K14" s="553"/>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row>
    <row r="15" spans="1:64" s="10" customFormat="1">
      <c r="A15" s="2"/>
      <c r="B15" s="525"/>
      <c r="C15" s="525" t="s">
        <v>1307</v>
      </c>
      <c r="D15" s="12" t="s">
        <v>146</v>
      </c>
      <c r="E15" s="620">
        <v>1.26</v>
      </c>
      <c r="F15" s="20">
        <v>1.1000000000000001</v>
      </c>
      <c r="G15" s="142">
        <v>0.11</v>
      </c>
      <c r="H15" s="20">
        <v>0.56000000000000005</v>
      </c>
      <c r="I15" s="28">
        <v>0.16</v>
      </c>
      <c r="J15" s="55"/>
      <c r="K15" s="553"/>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row>
    <row r="16" spans="1:64" s="10" customFormat="1" ht="30.75">
      <c r="A16" s="2"/>
      <c r="B16" s="525"/>
      <c r="C16" s="525" t="s">
        <v>1308</v>
      </c>
      <c r="D16" s="12" t="s">
        <v>1309</v>
      </c>
      <c r="E16" s="620">
        <v>1.26</v>
      </c>
      <c r="F16" s="578" t="s">
        <v>1304</v>
      </c>
      <c r="G16" s="578" t="s">
        <v>1304</v>
      </c>
      <c r="H16" s="578" t="s">
        <v>1304</v>
      </c>
      <c r="I16" s="579" t="s">
        <v>1304</v>
      </c>
      <c r="J16" s="55"/>
      <c r="K16" s="553"/>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row>
    <row r="17" spans="1:50" s="10" customFormat="1">
      <c r="A17" s="2"/>
      <c r="B17" s="525"/>
      <c r="C17" s="525" t="s">
        <v>1310</v>
      </c>
      <c r="D17" s="12" t="s">
        <v>1311</v>
      </c>
      <c r="E17" s="620">
        <v>100</v>
      </c>
      <c r="F17" s="20" t="s">
        <v>1304</v>
      </c>
      <c r="G17" s="20" t="s">
        <v>1304</v>
      </c>
      <c r="H17" s="20" t="s">
        <v>1304</v>
      </c>
      <c r="I17" s="579" t="s">
        <v>1304</v>
      </c>
      <c r="J17" s="55"/>
      <c r="K17" s="55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row>
    <row r="18" spans="1:50" s="10" customFormat="1">
      <c r="A18" s="2"/>
      <c r="B18" s="525"/>
      <c r="C18" s="525" t="s">
        <v>1312</v>
      </c>
      <c r="D18" s="12" t="s">
        <v>1313</v>
      </c>
      <c r="E18" s="781" t="s">
        <v>1355</v>
      </c>
      <c r="F18" s="578" t="s">
        <v>1315</v>
      </c>
      <c r="G18" s="578" t="s">
        <v>1315</v>
      </c>
      <c r="H18" s="578" t="s">
        <v>1315</v>
      </c>
      <c r="I18" s="579" t="s">
        <v>1304</v>
      </c>
      <c r="J18" s="55"/>
      <c r="K18" s="553"/>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row>
    <row r="19" spans="1:50" s="10" customFormat="1" ht="30.75">
      <c r="A19" s="2"/>
      <c r="B19" s="525"/>
      <c r="C19" s="525" t="s">
        <v>1316</v>
      </c>
      <c r="D19" s="12" t="s">
        <v>1317</v>
      </c>
      <c r="E19" s="782">
        <v>10.9</v>
      </c>
      <c r="F19" s="20">
        <v>10.4</v>
      </c>
      <c r="G19" s="783">
        <v>5.2</v>
      </c>
      <c r="H19" s="20">
        <v>-1.2</v>
      </c>
      <c r="I19" s="28">
        <v>-1.2</v>
      </c>
      <c r="J19" s="55"/>
      <c r="K19" s="553"/>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row>
    <row r="20" spans="1:50" s="10" customFormat="1">
      <c r="A20" s="2"/>
      <c r="B20" s="525"/>
      <c r="C20" s="525" t="s">
        <v>1318</v>
      </c>
      <c r="D20" s="12" t="s">
        <v>1319</v>
      </c>
      <c r="E20" s="620">
        <v>137</v>
      </c>
      <c r="F20" s="20">
        <v>103.8</v>
      </c>
      <c r="G20" s="543">
        <v>104.8</v>
      </c>
      <c r="H20" s="20">
        <v>132.5</v>
      </c>
      <c r="I20" s="28">
        <v>110.9</v>
      </c>
      <c r="J20" s="55"/>
      <c r="K20" s="553"/>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row>
    <row r="21" spans="1:50" s="10" customFormat="1" ht="30.75">
      <c r="A21" s="2"/>
      <c r="B21" s="525"/>
      <c r="C21" s="525" t="s">
        <v>1320</v>
      </c>
      <c r="D21" s="12" t="s">
        <v>1321</v>
      </c>
      <c r="E21" s="620">
        <v>4.8</v>
      </c>
      <c r="F21" s="20">
        <v>0.5</v>
      </c>
      <c r="G21" s="783">
        <v>-1.3</v>
      </c>
      <c r="H21" s="20">
        <v>-4.8</v>
      </c>
      <c r="I21" s="28">
        <v>-3.7</v>
      </c>
      <c r="J21" s="55"/>
      <c r="K21" s="553"/>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row>
    <row r="22" spans="1:50" s="10" customFormat="1">
      <c r="A22" s="2"/>
      <c r="B22" s="525"/>
      <c r="C22" s="525" t="s">
        <v>1323</v>
      </c>
      <c r="D22" s="12" t="s">
        <v>1324</v>
      </c>
      <c r="E22" s="620">
        <v>0</v>
      </c>
      <c r="F22" s="578" t="s">
        <v>1315</v>
      </c>
      <c r="G22" s="578" t="s">
        <v>1315</v>
      </c>
      <c r="H22" s="578" t="s">
        <v>1315</v>
      </c>
      <c r="I22" s="579" t="s">
        <v>1304</v>
      </c>
      <c r="J22" s="55"/>
      <c r="K22" s="553"/>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row>
    <row r="23" spans="1:50" s="10" customFormat="1" ht="30.75">
      <c r="A23" s="2"/>
      <c r="B23" s="525"/>
      <c r="C23" s="525" t="s">
        <v>1325</v>
      </c>
      <c r="D23" s="12" t="s">
        <v>1326</v>
      </c>
      <c r="E23" s="620">
        <v>0.04</v>
      </c>
      <c r="F23" s="20">
        <v>0.38</v>
      </c>
      <c r="G23" s="783">
        <v>0.31</v>
      </c>
      <c r="H23" s="20">
        <v>0.83</v>
      </c>
      <c r="I23" s="28">
        <v>0.01</v>
      </c>
      <c r="J23" s="55"/>
      <c r="K23" s="553"/>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row>
    <row r="24" spans="1:50" s="10" customFormat="1" ht="30.75">
      <c r="A24" s="2"/>
      <c r="B24" s="525"/>
      <c r="C24" s="525" t="s">
        <v>1327</v>
      </c>
      <c r="D24" s="12" t="s">
        <v>1328</v>
      </c>
      <c r="E24" s="784">
        <v>6.2152777777777779E-3</v>
      </c>
      <c r="F24" s="546">
        <v>7.766203703703704E-3</v>
      </c>
      <c r="G24" s="785">
        <v>7.8703703703703696E-3</v>
      </c>
      <c r="H24" s="546">
        <v>1.2500000000000001E-2</v>
      </c>
      <c r="I24" s="786">
        <v>2.6284722222222223E-2</v>
      </c>
      <c r="J24" s="55"/>
      <c r="K24" s="553"/>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row>
    <row r="25" spans="1:50" s="10" customFormat="1">
      <c r="A25" s="2"/>
      <c r="B25" s="525"/>
      <c r="C25" s="525" t="s">
        <v>1329</v>
      </c>
      <c r="D25" s="12" t="s">
        <v>1330</v>
      </c>
      <c r="E25" s="620">
        <v>0</v>
      </c>
      <c r="F25" s="578" t="s">
        <v>1304</v>
      </c>
      <c r="G25" s="772" t="s">
        <v>1331</v>
      </c>
      <c r="H25" s="578" t="s">
        <v>1304</v>
      </c>
      <c r="I25" s="579" t="s">
        <v>1304</v>
      </c>
      <c r="J25" s="55"/>
      <c r="K25" s="553"/>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row>
    <row r="26" spans="1:50" s="10" customFormat="1" ht="30.75">
      <c r="A26" s="2"/>
      <c r="B26" s="525"/>
      <c r="C26" s="525" t="s">
        <v>254</v>
      </c>
      <c r="D26" s="12" t="s">
        <v>1332</v>
      </c>
      <c r="E26" s="620">
        <v>14.24</v>
      </c>
      <c r="F26" s="578" t="s">
        <v>1315</v>
      </c>
      <c r="G26" s="578" t="s">
        <v>1315</v>
      </c>
      <c r="H26" s="578" t="s">
        <v>1315</v>
      </c>
      <c r="I26" s="579" t="s">
        <v>1304</v>
      </c>
      <c r="J26" s="55"/>
      <c r="K26" s="553"/>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row>
    <row r="27" spans="1:50" s="10" customFormat="1">
      <c r="A27" s="2"/>
      <c r="B27" s="525"/>
      <c r="C27" s="525" t="s">
        <v>1333</v>
      </c>
      <c r="D27" s="12" t="s">
        <v>1313</v>
      </c>
      <c r="E27" s="781">
        <v>12.56</v>
      </c>
      <c r="F27" s="20" t="s">
        <v>1304</v>
      </c>
      <c r="G27" s="20" t="s">
        <v>1304</v>
      </c>
      <c r="H27" s="20" t="s">
        <v>1304</v>
      </c>
      <c r="I27" s="579" t="s">
        <v>1304</v>
      </c>
      <c r="J27" s="55"/>
      <c r="K27" s="553"/>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row>
    <row r="28" spans="1:50" s="10" customFormat="1" ht="30.75">
      <c r="A28" s="2"/>
      <c r="B28" s="525"/>
      <c r="C28" s="525" t="s">
        <v>252</v>
      </c>
      <c r="D28" s="12" t="s">
        <v>1334</v>
      </c>
      <c r="E28" s="620">
        <v>0.89</v>
      </c>
      <c r="F28" s="20">
        <v>1.36</v>
      </c>
      <c r="G28" s="787">
        <v>2.2799999999999998</v>
      </c>
      <c r="H28" s="20">
        <v>1.38</v>
      </c>
      <c r="I28" s="20">
        <v>2.34</v>
      </c>
      <c r="J28" s="63"/>
      <c r="K28" s="553"/>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row>
    <row r="29" spans="1:50" s="10" customFormat="1" ht="30.75">
      <c r="A29" s="2"/>
      <c r="B29" s="525"/>
      <c r="C29" s="525" t="s">
        <v>1335</v>
      </c>
      <c r="D29" s="12" t="s">
        <v>1336</v>
      </c>
      <c r="E29" s="620">
        <v>8.06</v>
      </c>
      <c r="F29" s="20">
        <v>4.01</v>
      </c>
      <c r="G29" s="586">
        <v>8.06</v>
      </c>
      <c r="H29" s="20">
        <v>12.12</v>
      </c>
      <c r="I29" s="20">
        <v>22.36</v>
      </c>
      <c r="J29" s="63"/>
      <c r="K29" s="553"/>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row>
    <row r="30" spans="1:50" s="10" customFormat="1">
      <c r="A30" s="2"/>
      <c r="B30" s="525"/>
      <c r="C30" s="525" t="s">
        <v>1337</v>
      </c>
      <c r="D30" s="12" t="s">
        <v>1338</v>
      </c>
      <c r="E30" s="620">
        <v>22.31</v>
      </c>
      <c r="F30" s="20" t="s">
        <v>1304</v>
      </c>
      <c r="G30" s="774" t="s">
        <v>1331</v>
      </c>
      <c r="H30" s="20" t="s">
        <v>1304</v>
      </c>
      <c r="I30" s="20" t="s">
        <v>1304</v>
      </c>
      <c r="J30" s="63"/>
      <c r="K30" s="553"/>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row>
    <row r="31" spans="1:50" s="10" customFormat="1" ht="30.75">
      <c r="A31" s="2"/>
      <c r="B31" s="525"/>
      <c r="C31" s="525" t="s">
        <v>1339</v>
      </c>
      <c r="D31" s="12" t="s">
        <v>1340</v>
      </c>
      <c r="E31" s="620">
        <v>39.840000000000003</v>
      </c>
      <c r="F31" s="20">
        <v>39.840000000000003</v>
      </c>
      <c r="G31" s="783">
        <v>19.920000000000002</v>
      </c>
      <c r="H31" s="20">
        <v>39.840000000000003</v>
      </c>
      <c r="I31" s="20">
        <v>39.840000000000003</v>
      </c>
      <c r="J31" s="63"/>
      <c r="K31" s="553"/>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row>
    <row r="32" spans="1:50" s="10" customFormat="1" ht="30.75">
      <c r="A32" s="2"/>
      <c r="B32" s="525"/>
      <c r="C32" s="525" t="s">
        <v>1341</v>
      </c>
      <c r="D32" s="12" t="s">
        <v>1342</v>
      </c>
      <c r="E32" s="781" t="s">
        <v>1356</v>
      </c>
      <c r="F32" s="578" t="s">
        <v>1304</v>
      </c>
      <c r="G32" s="578" t="s">
        <v>1304</v>
      </c>
      <c r="H32" s="578" t="s">
        <v>1304</v>
      </c>
      <c r="I32" s="578" t="s">
        <v>1304</v>
      </c>
      <c r="J32" s="63"/>
      <c r="K32" s="553"/>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row>
    <row r="33" spans="1:64" s="10" customFormat="1">
      <c r="A33" s="2"/>
      <c r="B33" s="525"/>
      <c r="C33" s="525" t="s">
        <v>1346</v>
      </c>
      <c r="D33" s="12" t="s">
        <v>117</v>
      </c>
      <c r="E33" s="788">
        <v>58</v>
      </c>
      <c r="F33" s="578" t="s">
        <v>1315</v>
      </c>
      <c r="G33" s="578" t="s">
        <v>1315</v>
      </c>
      <c r="H33" s="578" t="s">
        <v>1315</v>
      </c>
      <c r="I33" s="578" t="s">
        <v>1315</v>
      </c>
      <c r="J33" s="63"/>
      <c r="K33" s="553"/>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row>
    <row r="34" spans="1:64" s="10" customFormat="1">
      <c r="A34" s="2"/>
      <c r="B34" s="525"/>
      <c r="C34" s="525" t="s">
        <v>1347</v>
      </c>
      <c r="D34" s="12" t="s">
        <v>117</v>
      </c>
      <c r="E34" s="788">
        <v>100</v>
      </c>
      <c r="F34" s="578" t="s">
        <v>1315</v>
      </c>
      <c r="G34" s="578" t="s">
        <v>1315</v>
      </c>
      <c r="H34" s="578" t="s">
        <v>1315</v>
      </c>
      <c r="I34" s="578" t="s">
        <v>1315</v>
      </c>
      <c r="J34" s="63"/>
      <c r="K34" s="553"/>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row>
    <row r="35" spans="1:64" s="10" customFormat="1" ht="17.25" customHeight="1">
      <c r="A35" s="2"/>
      <c r="B35" s="525"/>
      <c r="C35" s="525" t="s">
        <v>1348</v>
      </c>
      <c r="D35" s="12" t="s">
        <v>117</v>
      </c>
      <c r="E35" s="620">
        <v>72</v>
      </c>
      <c r="F35" s="578" t="s">
        <v>1315</v>
      </c>
      <c r="G35" s="578" t="s">
        <v>1315</v>
      </c>
      <c r="H35" s="578" t="s">
        <v>1315</v>
      </c>
      <c r="I35" s="578" t="s">
        <v>1315</v>
      </c>
      <c r="J35" s="63"/>
      <c r="K35" s="553"/>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row>
    <row r="36" spans="1:64" s="10" customFormat="1" ht="45" customHeight="1">
      <c r="A36" s="2"/>
      <c r="B36" s="525"/>
      <c r="C36" s="525" t="s">
        <v>1349</v>
      </c>
      <c r="D36" s="12" t="s">
        <v>117</v>
      </c>
      <c r="E36" s="620">
        <v>100</v>
      </c>
      <c r="F36" s="578" t="s">
        <v>1315</v>
      </c>
      <c r="G36" s="578" t="s">
        <v>1315</v>
      </c>
      <c r="H36" s="578" t="s">
        <v>1315</v>
      </c>
      <c r="I36" s="578" t="s">
        <v>1315</v>
      </c>
      <c r="J36" s="63"/>
      <c r="K36" s="553"/>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row>
    <row r="37" spans="1:64" s="10" customFormat="1" ht="17.25" customHeight="1">
      <c r="A37" s="2"/>
      <c r="B37" s="525"/>
      <c r="C37" s="526" t="s">
        <v>1350</v>
      </c>
      <c r="D37" s="248" t="s">
        <v>117</v>
      </c>
      <c r="E37" s="789">
        <v>74</v>
      </c>
      <c r="F37" s="605" t="s">
        <v>1304</v>
      </c>
      <c r="G37" s="605" t="s">
        <v>1304</v>
      </c>
      <c r="H37" s="605" t="s">
        <v>1304</v>
      </c>
      <c r="I37" s="605" t="s">
        <v>1304</v>
      </c>
      <c r="J37" s="64"/>
      <c r="K37" s="553"/>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row>
    <row r="38" spans="1:64" s="10" customFormat="1">
      <c r="A38" s="2"/>
      <c r="B38" s="525"/>
      <c r="K38" s="553"/>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35" customFormat="1">
      <c r="B39" s="323"/>
      <c r="C39" s="202" t="s">
        <v>626</v>
      </c>
      <c r="D39" s="554"/>
      <c r="E39" s="554"/>
      <c r="F39" s="554"/>
      <c r="G39" s="554"/>
      <c r="H39" s="554"/>
      <c r="I39" s="554"/>
      <c r="J39" s="554"/>
      <c r="K39" s="551"/>
    </row>
    <row r="40" spans="1:64" s="135" customFormat="1" ht="15" customHeight="1" collapsed="1">
      <c r="B40" s="323"/>
      <c r="C40" s="790" t="s">
        <v>1357</v>
      </c>
      <c r="D40" s="555"/>
      <c r="E40" s="555"/>
      <c r="F40" s="555"/>
      <c r="G40" s="555"/>
      <c r="H40" s="555"/>
      <c r="I40" s="555"/>
      <c r="J40" s="162"/>
      <c r="K40" s="551"/>
    </row>
    <row r="41" spans="1:64" s="135" customFormat="1">
      <c r="B41" s="323"/>
      <c r="C41" s="777" t="s">
        <v>1352</v>
      </c>
      <c r="D41" s="555"/>
      <c r="E41" s="555"/>
      <c r="F41" s="555"/>
      <c r="G41" s="555"/>
      <c r="H41" s="555"/>
      <c r="I41" s="555"/>
      <c r="J41" s="162"/>
      <c r="K41" s="551"/>
    </row>
    <row r="42" spans="1:64" s="135" customFormat="1" ht="15.75" customHeight="1">
      <c r="B42" s="556"/>
      <c r="C42" s="557"/>
      <c r="D42" s="557"/>
      <c r="E42" s="557"/>
      <c r="F42" s="557"/>
      <c r="G42" s="557"/>
      <c r="H42" s="557"/>
      <c r="I42" s="557"/>
      <c r="J42" s="557"/>
      <c r="K42" s="558"/>
    </row>
    <row r="43" spans="1:64" s="135" customFormat="1"/>
    <row r="44" spans="1:64">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c r="BC44" s="135"/>
      <c r="BD44" s="135"/>
      <c r="BE44" s="135"/>
      <c r="BF44" s="135"/>
      <c r="BG44" s="135"/>
      <c r="BH44" s="135"/>
      <c r="BI44" s="135"/>
      <c r="BJ44" s="135"/>
      <c r="BK44" s="135"/>
      <c r="BL44" s="135"/>
    </row>
    <row r="45" spans="1:64">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5"/>
      <c r="BL45" s="135"/>
    </row>
    <row r="46" spans="1:64">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c r="AK46" s="135"/>
      <c r="AL46" s="135"/>
      <c r="AM46" s="135"/>
      <c r="AN46" s="135"/>
      <c r="AO46" s="135"/>
      <c r="AP46" s="135"/>
      <c r="AQ46" s="135"/>
      <c r="AR46" s="135"/>
      <c r="AS46" s="135"/>
      <c r="AT46" s="135"/>
      <c r="AU46" s="135"/>
      <c r="AV46" s="135"/>
      <c r="AW46" s="135"/>
      <c r="AX46" s="135"/>
      <c r="AY46" s="135"/>
      <c r="AZ46" s="135"/>
      <c r="BA46" s="135"/>
      <c r="BB46" s="135"/>
      <c r="BC46" s="135"/>
      <c r="BD46" s="135"/>
      <c r="BE46" s="135"/>
      <c r="BF46" s="135"/>
      <c r="BG46" s="135"/>
      <c r="BH46" s="135"/>
      <c r="BI46" s="135"/>
      <c r="BJ46" s="135"/>
      <c r="BK46" s="135"/>
      <c r="BL46" s="135"/>
    </row>
    <row r="47" spans="1:64">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c r="BC47" s="135"/>
      <c r="BD47" s="135"/>
      <c r="BE47" s="135"/>
      <c r="BF47" s="135"/>
      <c r="BG47" s="135"/>
      <c r="BH47" s="135"/>
      <c r="BI47" s="135"/>
      <c r="BJ47" s="135"/>
      <c r="BK47" s="135"/>
      <c r="BL47" s="135"/>
    </row>
    <row r="48" spans="1:64">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c r="BC48" s="135"/>
      <c r="BD48" s="135"/>
      <c r="BE48" s="135"/>
      <c r="BF48" s="135"/>
      <c r="BG48" s="135"/>
      <c r="BH48" s="135"/>
      <c r="BI48" s="135"/>
      <c r="BJ48" s="135"/>
      <c r="BK48" s="135"/>
      <c r="BL48" s="135"/>
    </row>
    <row r="49" spans="13:64">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5"/>
      <c r="BL49" s="135"/>
    </row>
    <row r="50" spans="13:64">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row>
    <row r="51" spans="13:64">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5"/>
      <c r="BL51" s="135"/>
    </row>
    <row r="52" spans="13:64">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c r="BC52" s="135"/>
      <c r="BD52" s="135"/>
      <c r="BE52" s="135"/>
      <c r="BF52" s="135"/>
      <c r="BG52" s="135"/>
      <c r="BH52" s="135"/>
      <c r="BI52" s="135"/>
      <c r="BJ52" s="135"/>
      <c r="BK52" s="135"/>
      <c r="BL52" s="135"/>
    </row>
    <row r="53" spans="13:64">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row>
    <row r="54" spans="13:64">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5"/>
      <c r="BL54" s="135"/>
    </row>
    <row r="55" spans="13:64">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c r="BB55" s="135"/>
      <c r="BC55" s="135"/>
      <c r="BD55" s="135"/>
      <c r="BE55" s="135"/>
      <c r="BF55" s="135"/>
      <c r="BG55" s="135"/>
      <c r="BH55" s="135"/>
      <c r="BI55" s="135"/>
      <c r="BJ55" s="135"/>
      <c r="BK55" s="135"/>
      <c r="BL55" s="135"/>
    </row>
    <row r="56" spans="13:64">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5"/>
      <c r="BL56" s="135"/>
    </row>
    <row r="57" spans="13:64">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5"/>
      <c r="BL57" s="135"/>
    </row>
    <row r="58" spans="13:64">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5"/>
      <c r="AR58" s="135"/>
      <c r="AS58" s="135"/>
      <c r="AT58" s="135"/>
      <c r="AU58" s="135"/>
      <c r="AV58" s="135"/>
      <c r="AW58" s="135"/>
      <c r="AX58" s="135"/>
      <c r="AY58" s="135"/>
      <c r="AZ58" s="135"/>
      <c r="BA58" s="135"/>
      <c r="BB58" s="135"/>
      <c r="BC58" s="135"/>
      <c r="BD58" s="135"/>
      <c r="BE58" s="135"/>
      <c r="BF58" s="135"/>
      <c r="BG58" s="135"/>
      <c r="BH58" s="135"/>
      <c r="BI58" s="135"/>
      <c r="BJ58" s="135"/>
      <c r="BK58" s="135"/>
      <c r="BL58" s="135"/>
    </row>
    <row r="59" spans="13:64">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c r="AK59" s="135"/>
      <c r="AL59" s="135"/>
      <c r="AM59" s="135"/>
      <c r="AN59" s="135"/>
      <c r="AO59" s="135"/>
      <c r="AP59" s="135"/>
      <c r="AQ59" s="135"/>
      <c r="AR59" s="135"/>
      <c r="AS59" s="135"/>
      <c r="AT59" s="135"/>
      <c r="AU59" s="135"/>
      <c r="AV59" s="135"/>
      <c r="AW59" s="135"/>
      <c r="AX59" s="135"/>
      <c r="AY59" s="135"/>
      <c r="AZ59" s="135"/>
      <c r="BA59" s="135"/>
      <c r="BB59" s="135"/>
      <c r="BC59" s="135"/>
      <c r="BD59" s="135"/>
      <c r="BE59" s="135"/>
      <c r="BF59" s="135"/>
      <c r="BG59" s="135"/>
      <c r="BH59" s="135"/>
      <c r="BI59" s="135"/>
      <c r="BJ59" s="135"/>
      <c r="BK59" s="135"/>
      <c r="BL59" s="135"/>
    </row>
    <row r="60" spans="13:64">
      <c r="M60" s="135"/>
      <c r="N60" s="135"/>
      <c r="O60" s="135"/>
      <c r="P60" s="135"/>
      <c r="Q60" s="135"/>
      <c r="R60" s="135"/>
      <c r="S60" s="135"/>
      <c r="T60" s="135"/>
      <c r="U60" s="135"/>
      <c r="V60" s="135"/>
      <c r="W60" s="135"/>
      <c r="X60" s="135"/>
      <c r="Y60" s="135"/>
      <c r="Z60" s="135"/>
      <c r="AA60" s="135"/>
      <c r="AB60" s="135"/>
      <c r="AC60" s="135"/>
      <c r="AD60" s="135"/>
      <c r="AE60" s="135"/>
      <c r="AF60" s="135"/>
      <c r="AG60" s="135"/>
      <c r="AH60" s="135"/>
      <c r="AI60" s="135"/>
      <c r="AJ60" s="135"/>
      <c r="AK60" s="135"/>
      <c r="AL60" s="135"/>
      <c r="AM60" s="135"/>
      <c r="AN60" s="135"/>
      <c r="AO60" s="135"/>
      <c r="AP60" s="135"/>
      <c r="AQ60" s="135"/>
      <c r="AR60" s="135"/>
      <c r="AS60" s="135"/>
      <c r="AT60" s="135"/>
      <c r="AU60" s="135"/>
      <c r="AV60" s="135"/>
      <c r="AW60" s="135"/>
      <c r="AX60" s="135"/>
      <c r="AY60" s="135"/>
      <c r="AZ60" s="135"/>
      <c r="BA60" s="135"/>
      <c r="BB60" s="135"/>
      <c r="BC60" s="135"/>
      <c r="BD60" s="135"/>
      <c r="BE60" s="135"/>
      <c r="BF60" s="135"/>
      <c r="BG60" s="135"/>
      <c r="BH60" s="135"/>
      <c r="BI60" s="135"/>
      <c r="BJ60" s="135"/>
      <c r="BK60" s="135"/>
      <c r="BL60" s="135"/>
    </row>
    <row r="61" spans="13:64">
      <c r="M61" s="135"/>
      <c r="N61" s="135"/>
      <c r="O61" s="135"/>
      <c r="P61" s="135"/>
      <c r="Q61" s="135"/>
      <c r="R61" s="135"/>
      <c r="S61" s="135"/>
      <c r="T61" s="135"/>
      <c r="U61" s="135"/>
      <c r="V61" s="135"/>
      <c r="W61" s="135"/>
      <c r="X61" s="135"/>
      <c r="Y61" s="135"/>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5"/>
      <c r="AV61" s="135"/>
      <c r="AW61" s="135"/>
      <c r="AX61" s="135"/>
      <c r="AY61" s="135"/>
      <c r="AZ61" s="135"/>
      <c r="BA61" s="135"/>
      <c r="BB61" s="135"/>
      <c r="BC61" s="135"/>
      <c r="BD61" s="135"/>
      <c r="BE61" s="135"/>
      <c r="BF61" s="135"/>
      <c r="BG61" s="135"/>
      <c r="BH61" s="135"/>
      <c r="BI61" s="135"/>
      <c r="BJ61" s="135"/>
      <c r="BK61" s="135"/>
      <c r="BL61" s="135"/>
    </row>
    <row r="62" spans="13:64">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5"/>
      <c r="AP62" s="135"/>
      <c r="AQ62" s="135"/>
      <c r="AR62" s="135"/>
      <c r="AS62" s="135"/>
      <c r="AT62" s="135"/>
      <c r="AU62" s="135"/>
      <c r="AV62" s="135"/>
      <c r="AW62" s="135"/>
      <c r="AX62" s="135"/>
      <c r="AY62" s="135"/>
      <c r="AZ62" s="135"/>
      <c r="BA62" s="135"/>
      <c r="BB62" s="135"/>
      <c r="BC62" s="135"/>
      <c r="BD62" s="135"/>
      <c r="BE62" s="135"/>
      <c r="BF62" s="135"/>
      <c r="BG62" s="135"/>
      <c r="BH62" s="135"/>
      <c r="BI62" s="135"/>
      <c r="BJ62" s="135"/>
      <c r="BK62" s="135"/>
      <c r="BL62" s="135"/>
    </row>
    <row r="63" spans="13:64">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5"/>
      <c r="BA63" s="135"/>
      <c r="BB63" s="135"/>
      <c r="BC63" s="135"/>
      <c r="BD63" s="135"/>
      <c r="BE63" s="135"/>
      <c r="BF63" s="135"/>
      <c r="BG63" s="135"/>
      <c r="BH63" s="135"/>
      <c r="BI63" s="135"/>
      <c r="BJ63" s="135"/>
      <c r="BK63" s="135"/>
      <c r="BL63" s="135"/>
    </row>
    <row r="64" spans="13:64">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5"/>
      <c r="AN64" s="135"/>
      <c r="AO64" s="135"/>
      <c r="AP64" s="135"/>
      <c r="AQ64" s="135"/>
      <c r="AR64" s="135"/>
      <c r="AS64" s="135"/>
      <c r="AT64" s="135"/>
      <c r="AU64" s="135"/>
      <c r="AV64" s="135"/>
      <c r="AW64" s="135"/>
      <c r="AX64" s="135"/>
      <c r="AY64" s="135"/>
      <c r="AZ64" s="135"/>
      <c r="BA64" s="135"/>
      <c r="BB64" s="135"/>
      <c r="BC64" s="135"/>
      <c r="BD64" s="135"/>
      <c r="BE64" s="135"/>
      <c r="BF64" s="135"/>
      <c r="BG64" s="135"/>
      <c r="BH64" s="135"/>
      <c r="BI64" s="135"/>
      <c r="BJ64" s="135"/>
      <c r="BK64" s="135"/>
      <c r="BL64" s="135"/>
    </row>
    <row r="65" spans="13:64">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5"/>
      <c r="BC65" s="135"/>
      <c r="BD65" s="135"/>
      <c r="BE65" s="135"/>
      <c r="BF65" s="135"/>
      <c r="BG65" s="135"/>
      <c r="BH65" s="135"/>
      <c r="BI65" s="135"/>
      <c r="BJ65" s="135"/>
      <c r="BK65" s="135"/>
      <c r="BL65" s="135"/>
    </row>
    <row r="66" spans="13:64">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A66" s="135"/>
      <c r="BB66" s="135"/>
      <c r="BC66" s="135"/>
      <c r="BD66" s="135"/>
      <c r="BE66" s="135"/>
      <c r="BF66" s="135"/>
      <c r="BG66" s="135"/>
      <c r="BH66" s="135"/>
      <c r="BI66" s="135"/>
      <c r="BJ66" s="135"/>
      <c r="BK66" s="135"/>
      <c r="BL66" s="135"/>
    </row>
    <row r="67" spans="13:64">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5"/>
      <c r="BA67" s="135"/>
      <c r="BB67" s="135"/>
      <c r="BC67" s="135"/>
      <c r="BD67" s="135"/>
      <c r="BE67" s="135"/>
      <c r="BF67" s="135"/>
      <c r="BG67" s="135"/>
      <c r="BH67" s="135"/>
      <c r="BI67" s="135"/>
      <c r="BJ67" s="135"/>
      <c r="BK67" s="135"/>
      <c r="BL67" s="135"/>
    </row>
    <row r="68" spans="13:64">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135"/>
      <c r="BB68" s="135"/>
      <c r="BC68" s="135"/>
      <c r="BD68" s="135"/>
      <c r="BE68" s="135"/>
      <c r="BF68" s="135"/>
      <c r="BG68" s="135"/>
      <c r="BH68" s="135"/>
      <c r="BI68" s="135"/>
      <c r="BJ68" s="135"/>
      <c r="BK68" s="135"/>
      <c r="BL68" s="135"/>
    </row>
    <row r="69" spans="13:64">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row>
    <row r="70" spans="13:64">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c r="BC70" s="135"/>
      <c r="BD70" s="135"/>
      <c r="BE70" s="135"/>
      <c r="BF70" s="135"/>
      <c r="BG70" s="135"/>
      <c r="BH70" s="135"/>
      <c r="BI70" s="135"/>
      <c r="BJ70" s="135"/>
      <c r="BK70" s="135"/>
      <c r="BL70" s="135"/>
    </row>
    <row r="71" spans="13:64">
      <c r="M71" s="135"/>
      <c r="N71" s="135"/>
      <c r="O71" s="135"/>
      <c r="P71" s="135"/>
      <c r="Q71" s="135"/>
      <c r="R71" s="135"/>
      <c r="S71" s="135"/>
      <c r="T71" s="135"/>
      <c r="U71" s="135"/>
      <c r="V71" s="135"/>
      <c r="W71" s="135"/>
      <c r="X71" s="135"/>
      <c r="Y71" s="135"/>
      <c r="Z71" s="135"/>
      <c r="AA71" s="135"/>
      <c r="AB71" s="135"/>
      <c r="AC71" s="135"/>
      <c r="AD71" s="135"/>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c r="BC71" s="135"/>
      <c r="BD71" s="135"/>
      <c r="BE71" s="135"/>
      <c r="BF71" s="135"/>
      <c r="BG71" s="135"/>
      <c r="BH71" s="135"/>
      <c r="BI71" s="135"/>
      <c r="BJ71" s="135"/>
      <c r="BK71" s="135"/>
      <c r="BL71" s="135"/>
    </row>
    <row r="72" spans="13:64">
      <c r="M72" s="135"/>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c r="BC72" s="135"/>
      <c r="BD72" s="135"/>
      <c r="BE72" s="135"/>
      <c r="BF72" s="135"/>
      <c r="BG72" s="135"/>
      <c r="BH72" s="135"/>
      <c r="BI72" s="135"/>
      <c r="BJ72" s="135"/>
      <c r="BK72" s="135"/>
      <c r="BL72" s="135"/>
    </row>
    <row r="73" spans="13:64">
      <c r="M73" s="135"/>
      <c r="N73" s="135"/>
      <c r="O73" s="135"/>
      <c r="P73" s="135"/>
      <c r="Q73" s="135"/>
      <c r="R73" s="135"/>
      <c r="S73" s="135"/>
      <c r="T73" s="135"/>
      <c r="U73" s="135"/>
      <c r="V73" s="135"/>
      <c r="W73" s="135"/>
      <c r="X73" s="135"/>
      <c r="Y73" s="135"/>
      <c r="Z73" s="135"/>
      <c r="AA73" s="135"/>
      <c r="AB73" s="135"/>
      <c r="AC73" s="135"/>
      <c r="AD73" s="135"/>
      <c r="AE73" s="135"/>
      <c r="AF73" s="135"/>
      <c r="AG73" s="135"/>
      <c r="AH73" s="135"/>
      <c r="AI73" s="135"/>
      <c r="AJ73" s="135"/>
      <c r="AK73" s="135"/>
      <c r="AL73" s="135"/>
      <c r="AM73" s="135"/>
      <c r="AN73" s="135"/>
      <c r="AO73" s="135"/>
      <c r="AP73" s="135"/>
      <c r="AQ73" s="135"/>
      <c r="AR73" s="135"/>
      <c r="AS73" s="135"/>
      <c r="AT73" s="135"/>
      <c r="AU73" s="135"/>
      <c r="AV73" s="135"/>
      <c r="AW73" s="135"/>
      <c r="AX73" s="135"/>
      <c r="AY73" s="135"/>
      <c r="AZ73" s="135"/>
      <c r="BA73" s="135"/>
      <c r="BB73" s="135"/>
      <c r="BC73" s="135"/>
      <c r="BD73" s="135"/>
      <c r="BE73" s="135"/>
      <c r="BF73" s="135"/>
      <c r="BG73" s="135"/>
      <c r="BH73" s="135"/>
      <c r="BI73" s="135"/>
      <c r="BJ73" s="135"/>
      <c r="BK73" s="135"/>
      <c r="BL73" s="135"/>
    </row>
    <row r="74" spans="13:64">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c r="BC74" s="135"/>
      <c r="BD74" s="135"/>
      <c r="BE74" s="135"/>
      <c r="BF74" s="135"/>
      <c r="BG74" s="135"/>
      <c r="BH74" s="135"/>
      <c r="BI74" s="135"/>
      <c r="BJ74" s="135"/>
      <c r="BK74" s="135"/>
      <c r="BL74" s="135"/>
    </row>
    <row r="75" spans="13:64">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E75" s="135"/>
      <c r="BF75" s="135"/>
      <c r="BG75" s="135"/>
      <c r="BH75" s="135"/>
      <c r="BI75" s="135"/>
      <c r="BJ75" s="135"/>
      <c r="BK75" s="135"/>
      <c r="BL75" s="135"/>
    </row>
    <row r="76" spans="13:64">
      <c r="M76" s="135"/>
      <c r="N76" s="135"/>
      <c r="O76" s="135"/>
      <c r="P76" s="135"/>
      <c r="Q76" s="135"/>
      <c r="R76" s="135"/>
      <c r="S76" s="135"/>
      <c r="T76" s="135"/>
      <c r="U76" s="135"/>
      <c r="V76" s="135"/>
      <c r="W76" s="135"/>
      <c r="X76" s="135"/>
      <c r="Y76" s="135"/>
      <c r="Z76" s="135"/>
      <c r="AA76" s="135"/>
      <c r="AB76" s="135"/>
      <c r="AC76" s="135"/>
      <c r="AD76" s="135"/>
      <c r="AE76" s="135"/>
      <c r="AF76" s="135"/>
      <c r="AG76" s="135"/>
      <c r="AH76" s="135"/>
      <c r="AI76" s="135"/>
      <c r="AJ76" s="135"/>
      <c r="AK76" s="135"/>
      <c r="AL76" s="135"/>
      <c r="AM76" s="135"/>
      <c r="AN76" s="135"/>
      <c r="AO76" s="135"/>
      <c r="AP76" s="135"/>
      <c r="AQ76" s="135"/>
      <c r="AR76" s="135"/>
      <c r="AS76" s="135"/>
      <c r="AT76" s="135"/>
      <c r="AU76" s="135"/>
      <c r="AV76" s="135"/>
      <c r="AW76" s="135"/>
      <c r="AX76" s="135"/>
      <c r="AY76" s="135"/>
      <c r="AZ76" s="135"/>
      <c r="BA76" s="135"/>
      <c r="BB76" s="135"/>
      <c r="BC76" s="135"/>
      <c r="BD76" s="135"/>
      <c r="BE76" s="135"/>
      <c r="BF76" s="135"/>
      <c r="BG76" s="135"/>
      <c r="BH76" s="135"/>
      <c r="BI76" s="135"/>
      <c r="BJ76" s="135"/>
      <c r="BK76" s="135"/>
      <c r="BL76" s="135"/>
    </row>
    <row r="77" spans="13:64">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5"/>
      <c r="BC77" s="135"/>
      <c r="BD77" s="135"/>
      <c r="BE77" s="135"/>
      <c r="BF77" s="135"/>
      <c r="BG77" s="135"/>
      <c r="BH77" s="135"/>
      <c r="BI77" s="135"/>
      <c r="BJ77" s="135"/>
      <c r="BK77" s="135"/>
      <c r="BL77" s="135"/>
    </row>
    <row r="78" spans="13:64">
      <c r="M78" s="135"/>
      <c r="N78" s="135"/>
      <c r="O78" s="135"/>
      <c r="P78" s="135"/>
      <c r="Q78" s="135"/>
      <c r="R78" s="135"/>
      <c r="S78" s="135"/>
      <c r="T78" s="135"/>
      <c r="U78" s="135"/>
      <c r="V78" s="135"/>
      <c r="W78" s="135"/>
      <c r="X78" s="135"/>
      <c r="Y78" s="135"/>
      <c r="Z78" s="135"/>
      <c r="AA78" s="135"/>
      <c r="AB78" s="135"/>
      <c r="AC78" s="135"/>
      <c r="AD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c r="BC78" s="135"/>
      <c r="BD78" s="135"/>
      <c r="BE78" s="135"/>
      <c r="BF78" s="135"/>
      <c r="BG78" s="135"/>
      <c r="BH78" s="135"/>
      <c r="BI78" s="135"/>
      <c r="BJ78" s="135"/>
      <c r="BK78" s="135"/>
      <c r="BL78" s="135"/>
    </row>
    <row r="79" spans="13:64">
      <c r="M79" s="135"/>
      <c r="N79" s="135"/>
      <c r="O79" s="135"/>
      <c r="P79" s="135"/>
      <c r="Q79" s="135"/>
      <c r="R79" s="135"/>
      <c r="S79" s="135"/>
      <c r="T79" s="135"/>
      <c r="U79" s="135"/>
      <c r="V79" s="135"/>
      <c r="W79" s="135"/>
      <c r="X79" s="135"/>
      <c r="Y79" s="135"/>
      <c r="Z79" s="135"/>
      <c r="AA79" s="135"/>
      <c r="AB79" s="135"/>
      <c r="AC79" s="135"/>
      <c r="AD79" s="135"/>
      <c r="AE79" s="135"/>
      <c r="AF79" s="135"/>
      <c r="AG79" s="135"/>
      <c r="AH79" s="135"/>
      <c r="AI79" s="135"/>
      <c r="AJ79" s="135"/>
      <c r="AK79" s="135"/>
      <c r="AL79" s="135"/>
      <c r="AM79" s="135"/>
      <c r="AN79" s="135"/>
      <c r="AO79" s="135"/>
      <c r="AP79" s="135"/>
      <c r="AQ79" s="135"/>
      <c r="AR79" s="135"/>
      <c r="AS79" s="135"/>
      <c r="AT79" s="135"/>
      <c r="AU79" s="135"/>
      <c r="AV79" s="135"/>
      <c r="AW79" s="135"/>
      <c r="AX79" s="135"/>
      <c r="AY79" s="135"/>
      <c r="AZ79" s="135"/>
      <c r="BA79" s="135"/>
      <c r="BB79" s="135"/>
      <c r="BC79" s="135"/>
      <c r="BD79" s="135"/>
      <c r="BE79" s="135"/>
      <c r="BF79" s="135"/>
      <c r="BG79" s="135"/>
      <c r="BH79" s="135"/>
      <c r="BI79" s="135"/>
      <c r="BJ79" s="135"/>
      <c r="BK79" s="135"/>
      <c r="BL79" s="135"/>
    </row>
    <row r="80" spans="13:64">
      <c r="M80" s="135"/>
      <c r="N80" s="135"/>
      <c r="O80" s="135"/>
      <c r="P80" s="135"/>
      <c r="Q80" s="135"/>
      <c r="R80" s="135"/>
      <c r="S80" s="135"/>
      <c r="T80" s="135"/>
      <c r="U80" s="135"/>
      <c r="V80" s="135"/>
      <c r="W80" s="135"/>
      <c r="X80" s="135"/>
      <c r="Y80" s="135"/>
      <c r="Z80" s="135"/>
      <c r="AA80" s="135"/>
      <c r="AB80" s="135"/>
      <c r="AC80" s="135"/>
      <c r="AD80" s="135"/>
      <c r="AE80" s="135"/>
      <c r="AF80" s="135"/>
      <c r="AG80" s="135"/>
      <c r="AH80" s="135"/>
      <c r="AI80" s="135"/>
      <c r="AJ80" s="135"/>
      <c r="AK80" s="135"/>
      <c r="AL80" s="135"/>
      <c r="AM80" s="135"/>
      <c r="AN80" s="135"/>
      <c r="AO80" s="135"/>
      <c r="AP80" s="135"/>
      <c r="AQ80" s="135"/>
      <c r="AR80" s="135"/>
      <c r="AS80" s="135"/>
      <c r="AT80" s="135"/>
      <c r="AU80" s="135"/>
      <c r="AV80" s="135"/>
      <c r="AW80" s="135"/>
      <c r="AX80" s="135"/>
      <c r="AY80" s="135"/>
      <c r="AZ80" s="135"/>
      <c r="BA80" s="135"/>
      <c r="BB80" s="135"/>
      <c r="BC80" s="135"/>
      <c r="BD80" s="135"/>
      <c r="BE80" s="135"/>
      <c r="BF80" s="135"/>
      <c r="BG80" s="135"/>
      <c r="BH80" s="135"/>
      <c r="BI80" s="135"/>
      <c r="BJ80" s="135"/>
      <c r="BK80" s="135"/>
      <c r="BL80" s="135"/>
    </row>
    <row r="81" spans="13:64">
      <c r="M81" s="135"/>
      <c r="N81" s="135"/>
      <c r="O81" s="135"/>
      <c r="P81" s="135"/>
      <c r="Q81" s="135"/>
      <c r="R81" s="135"/>
      <c r="S81" s="135"/>
      <c r="T81" s="135"/>
      <c r="U81" s="135"/>
      <c r="V81" s="135"/>
      <c r="W81" s="135"/>
      <c r="X81" s="135"/>
      <c r="Y81" s="135"/>
      <c r="Z81" s="135"/>
      <c r="AA81" s="135"/>
      <c r="AB81" s="135"/>
      <c r="AC81" s="135"/>
      <c r="AD81" s="135"/>
      <c r="AE81" s="135"/>
      <c r="AF81" s="135"/>
      <c r="AG81" s="135"/>
      <c r="AH81" s="135"/>
      <c r="AI81" s="135"/>
      <c r="AJ81" s="135"/>
      <c r="AK81" s="135"/>
      <c r="AL81" s="135"/>
      <c r="AM81" s="135"/>
      <c r="AN81" s="135"/>
      <c r="AO81" s="135"/>
      <c r="AP81" s="135"/>
      <c r="AQ81" s="135"/>
      <c r="AR81" s="135"/>
      <c r="AS81" s="135"/>
      <c r="AT81" s="135"/>
      <c r="AU81" s="135"/>
      <c r="AV81" s="135"/>
      <c r="AW81" s="135"/>
      <c r="AX81" s="135"/>
      <c r="AY81" s="135"/>
      <c r="AZ81" s="135"/>
      <c r="BA81" s="135"/>
      <c r="BB81" s="135"/>
      <c r="BC81" s="135"/>
      <c r="BD81" s="135"/>
      <c r="BE81" s="135"/>
      <c r="BF81" s="135"/>
      <c r="BG81" s="135"/>
      <c r="BH81" s="135"/>
      <c r="BI81" s="135"/>
      <c r="BJ81" s="135"/>
      <c r="BK81" s="135"/>
      <c r="BL81" s="135"/>
    </row>
    <row r="82" spans="13:64">
      <c r="M82" s="135"/>
      <c r="N82" s="135"/>
      <c r="O82" s="135"/>
      <c r="P82" s="135"/>
      <c r="Q82" s="135"/>
      <c r="R82" s="135"/>
      <c r="S82" s="135"/>
      <c r="T82" s="135"/>
      <c r="U82" s="135"/>
      <c r="V82" s="135"/>
      <c r="W82" s="135"/>
      <c r="X82" s="135"/>
      <c r="Y82" s="135"/>
      <c r="Z82" s="135"/>
      <c r="AA82" s="135"/>
      <c r="AB82" s="135"/>
      <c r="AC82" s="135"/>
      <c r="AD82" s="135"/>
      <c r="AE82" s="135"/>
      <c r="AF82" s="135"/>
      <c r="AG82" s="135"/>
      <c r="AH82" s="135"/>
      <c r="AI82" s="135"/>
      <c r="AJ82" s="135"/>
      <c r="AK82" s="135"/>
      <c r="AL82" s="135"/>
      <c r="AM82" s="135"/>
      <c r="AN82" s="135"/>
      <c r="AO82" s="135"/>
      <c r="AP82" s="135"/>
      <c r="AQ82" s="135"/>
      <c r="AR82" s="135"/>
      <c r="AS82" s="135"/>
      <c r="AT82" s="135"/>
      <c r="AU82" s="135"/>
      <c r="AV82" s="135"/>
      <c r="AW82" s="135"/>
      <c r="AX82" s="135"/>
      <c r="AY82" s="135"/>
      <c r="AZ82" s="135"/>
      <c r="BA82" s="135"/>
      <c r="BB82" s="135"/>
      <c r="BC82" s="135"/>
      <c r="BD82" s="135"/>
      <c r="BE82" s="135"/>
      <c r="BF82" s="135"/>
      <c r="BG82" s="135"/>
      <c r="BH82" s="135"/>
      <c r="BI82" s="135"/>
      <c r="BJ82" s="135"/>
      <c r="BK82" s="135"/>
      <c r="BL82" s="135"/>
    </row>
    <row r="83" spans="13:64">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35"/>
      <c r="BB83" s="135"/>
      <c r="BC83" s="135"/>
      <c r="BD83" s="135"/>
      <c r="BE83" s="135"/>
      <c r="BF83" s="135"/>
      <c r="BG83" s="135"/>
      <c r="BH83" s="135"/>
      <c r="BI83" s="135"/>
      <c r="BJ83" s="135"/>
      <c r="BK83" s="135"/>
      <c r="BL83" s="135"/>
    </row>
    <row r="84" spans="13:64">
      <c r="M84" s="135"/>
      <c r="N84" s="135"/>
      <c r="O84" s="135"/>
      <c r="P84" s="135"/>
      <c r="Q84" s="135"/>
      <c r="R84" s="135"/>
      <c r="S84" s="135"/>
      <c r="T84" s="135"/>
      <c r="U84" s="135"/>
      <c r="V84" s="135"/>
      <c r="W84" s="135"/>
      <c r="X84" s="135"/>
      <c r="Y84" s="135"/>
      <c r="Z84" s="135"/>
      <c r="AA84" s="135"/>
      <c r="AB84" s="135"/>
      <c r="AC84" s="135"/>
      <c r="AD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35"/>
      <c r="BB84" s="135"/>
      <c r="BC84" s="135"/>
      <c r="BD84" s="135"/>
      <c r="BE84" s="135"/>
      <c r="BF84" s="135"/>
      <c r="BG84" s="135"/>
      <c r="BH84" s="135"/>
      <c r="BI84" s="135"/>
      <c r="BJ84" s="135"/>
      <c r="BK84" s="135"/>
      <c r="BL84" s="135"/>
    </row>
    <row r="85" spans="13:64">
      <c r="M85" s="135"/>
      <c r="N85" s="135"/>
      <c r="O85" s="135"/>
      <c r="P85" s="135"/>
      <c r="Q85" s="135"/>
      <c r="R85" s="135"/>
      <c r="S85" s="135"/>
      <c r="T85" s="135"/>
      <c r="U85" s="135"/>
      <c r="V85" s="135"/>
      <c r="W85" s="135"/>
      <c r="X85" s="135"/>
      <c r="Y85" s="135"/>
      <c r="Z85" s="135"/>
      <c r="AA85" s="135"/>
      <c r="AB85" s="135"/>
      <c r="AC85" s="135"/>
      <c r="AD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35"/>
      <c r="BB85" s="135"/>
      <c r="BC85" s="135"/>
      <c r="BD85" s="135"/>
      <c r="BE85" s="135"/>
      <c r="BF85" s="135"/>
      <c r="BG85" s="135"/>
      <c r="BH85" s="135"/>
      <c r="BI85" s="135"/>
      <c r="BJ85" s="135"/>
      <c r="BK85" s="135"/>
      <c r="BL85" s="135"/>
    </row>
    <row r="86" spans="13:64">
      <c r="M86" s="135"/>
      <c r="N86" s="135"/>
      <c r="O86" s="135"/>
      <c r="P86" s="135"/>
      <c r="Q86" s="135"/>
      <c r="R86" s="135"/>
      <c r="S86" s="135"/>
      <c r="T86" s="135"/>
      <c r="U86" s="135"/>
      <c r="V86" s="135"/>
      <c r="W86" s="135"/>
      <c r="X86" s="135"/>
      <c r="Y86" s="135"/>
      <c r="Z86" s="135"/>
      <c r="AA86" s="135"/>
      <c r="AB86" s="135"/>
      <c r="AC86" s="135"/>
      <c r="AD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35"/>
      <c r="BB86" s="135"/>
      <c r="BC86" s="135"/>
      <c r="BD86" s="135"/>
      <c r="BE86" s="135"/>
      <c r="BF86" s="135"/>
      <c r="BG86" s="135"/>
      <c r="BH86" s="135"/>
      <c r="BI86" s="135"/>
      <c r="BJ86" s="135"/>
      <c r="BK86" s="135"/>
      <c r="BL86" s="135"/>
    </row>
    <row r="87" spans="13:64">
      <c r="M87" s="135"/>
      <c r="N87" s="135"/>
      <c r="O87" s="135"/>
      <c r="P87" s="135"/>
      <c r="Q87" s="135"/>
      <c r="R87" s="135"/>
      <c r="S87" s="135"/>
      <c r="T87" s="135"/>
      <c r="U87" s="135"/>
      <c r="V87" s="135"/>
      <c r="W87" s="135"/>
      <c r="X87" s="135"/>
      <c r="Y87" s="135"/>
      <c r="Z87" s="135"/>
      <c r="AA87" s="135"/>
      <c r="AB87" s="135"/>
      <c r="AC87" s="135"/>
      <c r="AD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c r="BC87" s="135"/>
      <c r="BD87" s="135"/>
      <c r="BE87" s="135"/>
      <c r="BF87" s="135"/>
      <c r="BG87" s="135"/>
      <c r="BH87" s="135"/>
      <c r="BI87" s="135"/>
      <c r="BJ87" s="135"/>
      <c r="BK87" s="135"/>
      <c r="BL87" s="135"/>
    </row>
    <row r="88" spans="13:64">
      <c r="M88" s="135"/>
      <c r="N88" s="135"/>
      <c r="O88" s="135"/>
      <c r="P88" s="135"/>
      <c r="Q88" s="135"/>
      <c r="R88" s="135"/>
      <c r="S88" s="135"/>
      <c r="T88" s="135"/>
      <c r="U88" s="135"/>
      <c r="V88" s="135"/>
      <c r="W88" s="135"/>
      <c r="X88" s="135"/>
      <c r="Y88" s="135"/>
      <c r="Z88" s="135"/>
      <c r="AA88" s="135"/>
      <c r="AB88" s="135"/>
      <c r="AC88" s="135"/>
      <c r="AD88" s="135"/>
      <c r="AE88" s="135"/>
      <c r="AF88" s="135"/>
      <c r="AG88" s="135"/>
      <c r="AH88" s="135"/>
      <c r="AI88" s="135"/>
      <c r="AJ88" s="135"/>
      <c r="AK88" s="135"/>
      <c r="AL88" s="135"/>
      <c r="AM88" s="135"/>
      <c r="AN88" s="135"/>
      <c r="AO88" s="135"/>
      <c r="AP88" s="135"/>
      <c r="AQ88" s="135"/>
      <c r="AR88" s="135"/>
      <c r="AS88" s="135"/>
      <c r="AT88" s="135"/>
      <c r="AU88" s="135"/>
      <c r="AV88" s="135"/>
      <c r="AW88" s="135"/>
      <c r="AX88" s="135"/>
      <c r="AY88" s="135"/>
      <c r="AZ88" s="135"/>
      <c r="BA88" s="135"/>
      <c r="BB88" s="135"/>
      <c r="BC88" s="135"/>
      <c r="BD88" s="135"/>
      <c r="BE88" s="135"/>
      <c r="BF88" s="135"/>
      <c r="BG88" s="135"/>
      <c r="BH88" s="135"/>
      <c r="BI88" s="135"/>
      <c r="BJ88" s="135"/>
      <c r="BK88" s="135"/>
      <c r="BL88" s="135"/>
    </row>
    <row r="89" spans="13:64">
      <c r="M89" s="135"/>
      <c r="N89" s="135"/>
      <c r="O89" s="135"/>
      <c r="P89" s="135"/>
      <c r="Q89" s="135"/>
      <c r="R89" s="135"/>
      <c r="S89" s="135"/>
      <c r="T89" s="135"/>
      <c r="U89" s="135"/>
      <c r="V89" s="135"/>
      <c r="W89" s="135"/>
      <c r="X89" s="135"/>
      <c r="Y89" s="135"/>
      <c r="Z89" s="135"/>
      <c r="AA89" s="135"/>
      <c r="AB89" s="135"/>
      <c r="AC89" s="135"/>
      <c r="AD89" s="135"/>
      <c r="AE89" s="135"/>
      <c r="AF89" s="135"/>
      <c r="AG89" s="135"/>
      <c r="AH89" s="135"/>
      <c r="AI89" s="135"/>
      <c r="AJ89" s="135"/>
      <c r="AK89" s="135"/>
      <c r="AL89" s="135"/>
      <c r="AM89" s="135"/>
      <c r="AN89" s="135"/>
      <c r="AO89" s="135"/>
      <c r="AP89" s="135"/>
      <c r="AQ89" s="135"/>
      <c r="AR89" s="135"/>
      <c r="AS89" s="135"/>
      <c r="AT89" s="135"/>
      <c r="AU89" s="135"/>
      <c r="AV89" s="135"/>
      <c r="AW89" s="135"/>
      <c r="AX89" s="135"/>
      <c r="AY89" s="135"/>
      <c r="AZ89" s="135"/>
      <c r="BA89" s="135"/>
      <c r="BB89" s="135"/>
      <c r="BC89" s="135"/>
      <c r="BD89" s="135"/>
      <c r="BE89" s="135"/>
      <c r="BF89" s="135"/>
      <c r="BG89" s="135"/>
      <c r="BH89" s="135"/>
      <c r="BI89" s="135"/>
      <c r="BJ89" s="135"/>
      <c r="BK89" s="135"/>
      <c r="BL89" s="135"/>
    </row>
    <row r="90" spans="13:64">
      <c r="M90" s="135"/>
      <c r="N90" s="135"/>
      <c r="O90" s="135"/>
      <c r="P90" s="135"/>
      <c r="Q90" s="135"/>
      <c r="R90" s="135"/>
      <c r="S90" s="135"/>
      <c r="T90" s="135"/>
      <c r="U90" s="135"/>
      <c r="V90" s="135"/>
      <c r="W90" s="135"/>
      <c r="X90" s="135"/>
      <c r="Y90" s="135"/>
      <c r="Z90" s="135"/>
      <c r="AA90" s="135"/>
      <c r="AB90" s="135"/>
      <c r="AC90" s="135"/>
      <c r="AD90" s="135"/>
      <c r="AE90" s="135"/>
      <c r="AF90" s="135"/>
      <c r="AG90" s="135"/>
      <c r="AH90" s="135"/>
      <c r="AI90" s="135"/>
      <c r="AJ90" s="135"/>
      <c r="AK90" s="135"/>
      <c r="AL90" s="135"/>
      <c r="AM90" s="135"/>
      <c r="AN90" s="135"/>
      <c r="AO90" s="135"/>
      <c r="AP90" s="135"/>
      <c r="AQ90" s="135"/>
      <c r="AR90" s="135"/>
      <c r="AS90" s="135"/>
      <c r="AT90" s="135"/>
      <c r="AU90" s="135"/>
      <c r="AV90" s="135"/>
      <c r="AW90" s="135"/>
      <c r="AX90" s="135"/>
      <c r="AY90" s="135"/>
      <c r="AZ90" s="135"/>
      <c r="BA90" s="135"/>
      <c r="BB90" s="135"/>
      <c r="BC90" s="135"/>
      <c r="BD90" s="135"/>
      <c r="BE90" s="135"/>
      <c r="BF90" s="135"/>
      <c r="BG90" s="135"/>
      <c r="BH90" s="135"/>
      <c r="BI90" s="135"/>
      <c r="BJ90" s="135"/>
      <c r="BK90" s="135"/>
      <c r="BL90" s="135"/>
    </row>
    <row r="91" spans="13:64">
      <c r="M91" s="135"/>
      <c r="N91" s="135"/>
      <c r="O91" s="135"/>
      <c r="P91" s="135"/>
      <c r="Q91" s="135"/>
      <c r="R91" s="135"/>
      <c r="S91" s="135"/>
      <c r="T91" s="135"/>
      <c r="U91" s="135"/>
      <c r="V91" s="135"/>
      <c r="W91" s="135"/>
      <c r="X91" s="135"/>
      <c r="Y91" s="135"/>
      <c r="Z91" s="135"/>
      <c r="AA91" s="135"/>
      <c r="AB91" s="135"/>
      <c r="AC91" s="135"/>
      <c r="AD91" s="135"/>
      <c r="AE91" s="135"/>
      <c r="AF91" s="135"/>
      <c r="AG91" s="135"/>
      <c r="AH91" s="135"/>
      <c r="AI91" s="135"/>
      <c r="AJ91" s="135"/>
      <c r="AK91" s="135"/>
      <c r="AL91" s="135"/>
      <c r="AM91" s="135"/>
      <c r="AN91" s="135"/>
      <c r="AO91" s="135"/>
      <c r="AP91" s="135"/>
      <c r="AQ91" s="135"/>
      <c r="AR91" s="135"/>
      <c r="AS91" s="135"/>
      <c r="AT91" s="135"/>
      <c r="AU91" s="135"/>
      <c r="AV91" s="135"/>
      <c r="AW91" s="135"/>
      <c r="AX91" s="135"/>
      <c r="AY91" s="135"/>
      <c r="AZ91" s="135"/>
      <c r="BA91" s="135"/>
      <c r="BB91" s="135"/>
      <c r="BC91" s="135"/>
      <c r="BD91" s="135"/>
      <c r="BE91" s="135"/>
      <c r="BF91" s="135"/>
      <c r="BG91" s="135"/>
      <c r="BH91" s="135"/>
      <c r="BI91" s="135"/>
      <c r="BJ91" s="135"/>
      <c r="BK91" s="135"/>
      <c r="BL91" s="135"/>
    </row>
    <row r="92" spans="13:64">
      <c r="M92" s="135"/>
      <c r="N92" s="135"/>
      <c r="O92" s="135"/>
      <c r="P92" s="135"/>
      <c r="Q92" s="135"/>
      <c r="R92" s="135"/>
      <c r="S92" s="135"/>
      <c r="T92" s="135"/>
      <c r="U92" s="135"/>
      <c r="V92" s="135"/>
      <c r="W92" s="135"/>
      <c r="X92" s="135"/>
      <c r="Y92" s="135"/>
      <c r="Z92" s="135"/>
      <c r="AA92" s="135"/>
      <c r="AB92" s="135"/>
      <c r="AC92" s="135"/>
      <c r="AD92" s="135"/>
      <c r="AE92" s="135"/>
      <c r="AF92" s="135"/>
      <c r="AG92" s="135"/>
      <c r="AH92" s="135"/>
      <c r="AI92" s="135"/>
      <c r="AJ92" s="135"/>
      <c r="AK92" s="135"/>
      <c r="AL92" s="135"/>
      <c r="AM92" s="135"/>
      <c r="AN92" s="135"/>
      <c r="AO92" s="135"/>
      <c r="AP92" s="135"/>
      <c r="AQ92" s="135"/>
      <c r="AR92" s="135"/>
      <c r="AS92" s="135"/>
      <c r="AT92" s="135"/>
      <c r="AU92" s="135"/>
      <c r="AV92" s="135"/>
      <c r="AW92" s="135"/>
      <c r="AX92" s="135"/>
      <c r="AY92" s="135"/>
      <c r="AZ92" s="135"/>
      <c r="BA92" s="135"/>
      <c r="BB92" s="135"/>
      <c r="BC92" s="135"/>
      <c r="BD92" s="135"/>
      <c r="BE92" s="135"/>
      <c r="BF92" s="135"/>
      <c r="BG92" s="135"/>
      <c r="BH92" s="135"/>
      <c r="BI92" s="135"/>
      <c r="BJ92" s="135"/>
      <c r="BK92" s="135"/>
      <c r="BL92" s="135"/>
    </row>
    <row r="93" spans="13:64">
      <c r="M93" s="135"/>
      <c r="N93" s="135"/>
      <c r="O93" s="135"/>
      <c r="P93" s="135"/>
      <c r="Q93" s="135"/>
      <c r="R93" s="135"/>
      <c r="S93" s="135"/>
      <c r="T93" s="135"/>
      <c r="U93" s="135"/>
      <c r="V93" s="135"/>
      <c r="W93" s="135"/>
      <c r="X93" s="135"/>
      <c r="Y93" s="135"/>
      <c r="Z93" s="135"/>
      <c r="AA93" s="135"/>
      <c r="AB93" s="135"/>
      <c r="AC93" s="135"/>
      <c r="AD93" s="135"/>
      <c r="AE93" s="135"/>
      <c r="AF93" s="135"/>
      <c r="AG93" s="135"/>
      <c r="AH93" s="135"/>
      <c r="AI93" s="135"/>
      <c r="AJ93" s="135"/>
      <c r="AK93" s="135"/>
      <c r="AL93" s="135"/>
      <c r="AM93" s="135"/>
      <c r="AN93" s="135"/>
      <c r="AO93" s="135"/>
      <c r="AP93" s="135"/>
      <c r="AQ93" s="135"/>
      <c r="AR93" s="135"/>
      <c r="AS93" s="135"/>
      <c r="AT93" s="135"/>
      <c r="AU93" s="135"/>
      <c r="AV93" s="135"/>
      <c r="AW93" s="135"/>
      <c r="AX93" s="135"/>
      <c r="AY93" s="135"/>
      <c r="AZ93" s="135"/>
      <c r="BA93" s="135"/>
      <c r="BB93" s="135"/>
      <c r="BC93" s="135"/>
      <c r="BD93" s="135"/>
      <c r="BE93" s="135"/>
      <c r="BF93" s="135"/>
      <c r="BG93" s="135"/>
      <c r="BH93" s="135"/>
      <c r="BI93" s="135"/>
      <c r="BJ93" s="135"/>
      <c r="BK93" s="135"/>
      <c r="BL93" s="135"/>
    </row>
    <row r="94" spans="13:64">
      <c r="M94" s="135"/>
      <c r="N94" s="135"/>
      <c r="O94" s="135"/>
      <c r="P94" s="135"/>
      <c r="Q94" s="135"/>
      <c r="R94" s="135"/>
      <c r="S94" s="135"/>
      <c r="T94" s="135"/>
      <c r="U94" s="135"/>
      <c r="V94" s="135"/>
      <c r="W94" s="135"/>
      <c r="X94" s="135"/>
      <c r="Y94" s="135"/>
      <c r="Z94" s="135"/>
      <c r="AA94" s="135"/>
      <c r="AB94" s="135"/>
      <c r="AC94" s="135"/>
      <c r="AD94" s="135"/>
      <c r="AE94" s="135"/>
      <c r="AF94" s="135"/>
      <c r="AG94" s="135"/>
      <c r="AH94" s="135"/>
      <c r="AI94" s="135"/>
      <c r="AJ94" s="135"/>
      <c r="AK94" s="135"/>
      <c r="AL94" s="135"/>
      <c r="AM94" s="135"/>
      <c r="AN94" s="135"/>
      <c r="AO94" s="135"/>
      <c r="AP94" s="135"/>
      <c r="AQ94" s="135"/>
      <c r="AR94" s="135"/>
      <c r="AS94" s="135"/>
      <c r="AT94" s="135"/>
      <c r="AU94" s="135"/>
      <c r="AV94" s="135"/>
      <c r="AW94" s="135"/>
      <c r="AX94" s="135"/>
      <c r="AY94" s="135"/>
      <c r="AZ94" s="135"/>
      <c r="BA94" s="135"/>
      <c r="BB94" s="135"/>
      <c r="BC94" s="135"/>
      <c r="BD94" s="135"/>
      <c r="BE94" s="135"/>
      <c r="BF94" s="135"/>
      <c r="BG94" s="135"/>
      <c r="BH94" s="135"/>
      <c r="BI94" s="135"/>
      <c r="BJ94" s="135"/>
      <c r="BK94" s="135"/>
      <c r="BL94" s="135"/>
    </row>
    <row r="95" spans="13:64">
      <c r="M95" s="135"/>
      <c r="N95" s="135"/>
      <c r="O95" s="135"/>
      <c r="P95" s="135"/>
      <c r="Q95" s="135"/>
      <c r="R95" s="135"/>
      <c r="S95" s="135"/>
      <c r="T95" s="135"/>
      <c r="U95" s="135"/>
      <c r="V95" s="135"/>
      <c r="W95" s="135"/>
      <c r="X95" s="135"/>
      <c r="Y95" s="135"/>
      <c r="Z95" s="135"/>
      <c r="AA95" s="135"/>
      <c r="AB95" s="135"/>
      <c r="AC95" s="135"/>
      <c r="AD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row>
    <row r="96" spans="13:64">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row>
    <row r="97" spans="13:64">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row>
    <row r="98" spans="13:64">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row>
    <row r="99" spans="13:64">
      <c r="M99" s="135"/>
      <c r="N99" s="135"/>
      <c r="O99" s="135"/>
      <c r="P99" s="135"/>
      <c r="Q99" s="135"/>
      <c r="R99" s="135"/>
      <c r="S99" s="135"/>
      <c r="T99" s="135"/>
      <c r="U99" s="135"/>
      <c r="V99" s="135"/>
      <c r="W99" s="135"/>
      <c r="X99" s="135"/>
      <c r="Y99" s="135"/>
      <c r="Z99" s="135"/>
      <c r="AA99" s="135"/>
      <c r="AB99" s="135"/>
      <c r="AC99" s="135"/>
      <c r="AD99" s="135"/>
      <c r="AE99" s="135"/>
      <c r="AF99" s="135"/>
      <c r="AG99" s="135"/>
      <c r="AH99" s="135"/>
      <c r="AI99" s="135"/>
      <c r="AJ99" s="135"/>
      <c r="AK99" s="135"/>
      <c r="AL99" s="135"/>
      <c r="AM99" s="135"/>
      <c r="AN99" s="135"/>
      <c r="AO99" s="135"/>
      <c r="AP99" s="135"/>
      <c r="AQ99" s="135"/>
      <c r="AR99" s="135"/>
      <c r="AS99" s="135"/>
      <c r="AT99" s="135"/>
      <c r="AU99" s="135"/>
      <c r="AV99" s="135"/>
      <c r="AW99" s="135"/>
      <c r="AX99" s="135"/>
      <c r="AY99" s="135"/>
      <c r="AZ99" s="135"/>
      <c r="BA99" s="135"/>
      <c r="BB99" s="135"/>
      <c r="BC99" s="135"/>
      <c r="BD99" s="135"/>
      <c r="BE99" s="135"/>
      <c r="BF99" s="135"/>
      <c r="BG99" s="135"/>
      <c r="BH99" s="135"/>
      <c r="BI99" s="135"/>
      <c r="BJ99" s="135"/>
      <c r="BK99" s="135"/>
      <c r="BL99" s="135"/>
    </row>
    <row r="100" spans="13:64">
      <c r="M100" s="135"/>
      <c r="N100" s="135"/>
      <c r="O100" s="135"/>
      <c r="P100" s="135"/>
      <c r="Q100" s="135"/>
      <c r="R100" s="135"/>
      <c r="S100" s="135"/>
      <c r="T100" s="135"/>
      <c r="U100" s="135"/>
      <c r="V100" s="135"/>
      <c r="W100" s="135"/>
      <c r="X100" s="135"/>
      <c r="Y100" s="135"/>
      <c r="Z100" s="135"/>
      <c r="AA100" s="135"/>
      <c r="AB100" s="135"/>
      <c r="AC100" s="135"/>
      <c r="AD100" s="135"/>
      <c r="AE100" s="135"/>
      <c r="AF100" s="135"/>
      <c r="AG100" s="135"/>
      <c r="AH100" s="135"/>
      <c r="AI100" s="135"/>
      <c r="AJ100" s="135"/>
      <c r="AK100" s="135"/>
      <c r="AL100" s="135"/>
      <c r="AM100" s="135"/>
      <c r="AN100" s="135"/>
      <c r="AO100" s="135"/>
      <c r="AP100" s="135"/>
      <c r="AQ100" s="135"/>
      <c r="AR100" s="135"/>
      <c r="AS100" s="135"/>
      <c r="AT100" s="135"/>
      <c r="AU100" s="135"/>
      <c r="AV100" s="135"/>
      <c r="AW100" s="135"/>
      <c r="AX100" s="135"/>
      <c r="AY100" s="135"/>
      <c r="AZ100" s="135"/>
      <c r="BA100" s="135"/>
      <c r="BB100" s="135"/>
      <c r="BC100" s="135"/>
      <c r="BD100" s="135"/>
      <c r="BE100" s="135"/>
      <c r="BF100" s="135"/>
      <c r="BG100" s="135"/>
      <c r="BH100" s="135"/>
      <c r="BI100" s="135"/>
      <c r="BJ100" s="135"/>
      <c r="BK100" s="135"/>
      <c r="BL100" s="135"/>
    </row>
    <row r="101" spans="13:64">
      <c r="M101" s="135"/>
      <c r="N101" s="135"/>
      <c r="O101" s="135"/>
      <c r="P101" s="135"/>
      <c r="Q101" s="135"/>
      <c r="R101" s="135"/>
      <c r="S101" s="135"/>
      <c r="T101" s="135"/>
      <c r="U101" s="135"/>
      <c r="V101" s="135"/>
      <c r="W101" s="135"/>
      <c r="X101" s="135"/>
      <c r="Y101" s="135"/>
      <c r="Z101" s="135"/>
      <c r="AA101" s="135"/>
      <c r="AB101" s="135"/>
      <c r="AC101" s="135"/>
      <c r="AD101" s="135"/>
      <c r="AE101" s="135"/>
      <c r="AF101" s="135"/>
      <c r="AG101" s="135"/>
      <c r="AH101" s="135"/>
      <c r="AI101" s="135"/>
      <c r="AJ101" s="135"/>
      <c r="AK101" s="135"/>
      <c r="AL101" s="135"/>
      <c r="AM101" s="135"/>
      <c r="AN101" s="135"/>
      <c r="AO101" s="135"/>
      <c r="AP101" s="135"/>
      <c r="AQ101" s="135"/>
      <c r="AR101" s="135"/>
      <c r="AS101" s="135"/>
      <c r="AT101" s="135"/>
      <c r="AU101" s="135"/>
      <c r="AV101" s="135"/>
      <c r="AW101" s="135"/>
      <c r="AX101" s="135"/>
      <c r="AY101" s="135"/>
      <c r="AZ101" s="135"/>
      <c r="BA101" s="135"/>
      <c r="BB101" s="135"/>
      <c r="BC101" s="135"/>
      <c r="BD101" s="135"/>
      <c r="BE101" s="135"/>
      <c r="BF101" s="135"/>
      <c r="BG101" s="135"/>
      <c r="BH101" s="135"/>
      <c r="BI101" s="135"/>
      <c r="BJ101" s="135"/>
      <c r="BK101" s="135"/>
      <c r="BL101" s="135"/>
    </row>
    <row r="102" spans="13:64">
      <c r="M102" s="135"/>
      <c r="N102" s="135"/>
      <c r="O102" s="135"/>
      <c r="P102" s="135"/>
      <c r="Q102" s="135"/>
      <c r="R102" s="135"/>
      <c r="S102" s="135"/>
      <c r="T102" s="135"/>
      <c r="U102" s="135"/>
      <c r="V102" s="135"/>
      <c r="W102" s="135"/>
      <c r="X102" s="135"/>
      <c r="Y102" s="135"/>
      <c r="Z102" s="135"/>
      <c r="AA102" s="135"/>
      <c r="AB102" s="135"/>
      <c r="AC102" s="135"/>
      <c r="AD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c r="BC102" s="135"/>
      <c r="BD102" s="135"/>
      <c r="BE102" s="135"/>
      <c r="BF102" s="135"/>
      <c r="BG102" s="135"/>
      <c r="BH102" s="135"/>
      <c r="BI102" s="135"/>
      <c r="BJ102" s="135"/>
      <c r="BK102" s="135"/>
      <c r="BL102" s="135"/>
    </row>
    <row r="103" spans="13:64">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row>
    <row r="104" spans="13:64">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row>
    <row r="105" spans="13:64">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row>
    <row r="106" spans="13:64">
      <c r="M106" s="135"/>
      <c r="N106" s="135"/>
      <c r="O106" s="135"/>
      <c r="P106" s="135"/>
      <c r="Q106" s="135"/>
      <c r="R106" s="135"/>
      <c r="S106" s="135"/>
      <c r="T106" s="135"/>
      <c r="U106" s="135"/>
      <c r="V106" s="135"/>
      <c r="W106" s="135"/>
      <c r="X106" s="135"/>
      <c r="Y106" s="135"/>
      <c r="Z106" s="135"/>
      <c r="AA106" s="135"/>
      <c r="AB106" s="135"/>
      <c r="AC106" s="135"/>
      <c r="AD106" s="135"/>
      <c r="AE106" s="135"/>
      <c r="AF106" s="135"/>
      <c r="AG106" s="135"/>
      <c r="AH106" s="135"/>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c r="BC106" s="135"/>
      <c r="BD106" s="135"/>
      <c r="BE106" s="135"/>
      <c r="BF106" s="135"/>
      <c r="BG106" s="135"/>
      <c r="BH106" s="135"/>
      <c r="BI106" s="135"/>
      <c r="BJ106" s="135"/>
      <c r="BK106" s="135"/>
      <c r="BL106" s="135"/>
    </row>
    <row r="107" spans="13:64">
      <c r="M107" s="135"/>
      <c r="N107" s="135"/>
      <c r="O107" s="135"/>
      <c r="P107" s="135"/>
      <c r="Q107" s="135"/>
      <c r="R107" s="135"/>
      <c r="S107" s="135"/>
      <c r="T107" s="135"/>
      <c r="U107" s="135"/>
      <c r="V107" s="135"/>
      <c r="W107" s="135"/>
      <c r="X107" s="135"/>
      <c r="Y107" s="135"/>
      <c r="Z107" s="135"/>
      <c r="AA107" s="135"/>
      <c r="AB107" s="135"/>
      <c r="AC107" s="135"/>
      <c r="AD107" s="135"/>
      <c r="AE107" s="135"/>
      <c r="AF107" s="135"/>
      <c r="AG107" s="135"/>
      <c r="AH107" s="135"/>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c r="BC107" s="135"/>
      <c r="BD107" s="135"/>
      <c r="BE107" s="135"/>
      <c r="BF107" s="135"/>
      <c r="BG107" s="135"/>
      <c r="BH107" s="135"/>
      <c r="BI107" s="135"/>
      <c r="BJ107" s="135"/>
      <c r="BK107" s="135"/>
      <c r="BL107" s="135"/>
    </row>
    <row r="108" spans="13:64">
      <c r="M108" s="135"/>
      <c r="N108" s="135"/>
      <c r="O108" s="135"/>
      <c r="P108" s="135"/>
      <c r="Q108" s="135"/>
      <c r="R108" s="135"/>
      <c r="S108" s="135"/>
      <c r="T108" s="135"/>
      <c r="U108" s="135"/>
      <c r="V108" s="135"/>
      <c r="W108" s="135"/>
      <c r="X108" s="135"/>
      <c r="Y108" s="135"/>
      <c r="Z108" s="135"/>
      <c r="AA108" s="135"/>
      <c r="AB108" s="135"/>
      <c r="AC108" s="135"/>
      <c r="AD108" s="135"/>
      <c r="AE108" s="135"/>
      <c r="AF108" s="135"/>
      <c r="AG108" s="135"/>
      <c r="AH108" s="135"/>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c r="BC108" s="135"/>
      <c r="BD108" s="135"/>
      <c r="BE108" s="135"/>
      <c r="BF108" s="135"/>
      <c r="BG108" s="135"/>
      <c r="BH108" s="135"/>
      <c r="BI108" s="135"/>
      <c r="BJ108" s="135"/>
      <c r="BK108" s="135"/>
      <c r="BL108" s="135"/>
    </row>
    <row r="109" spans="13:64">
      <c r="M109" s="135"/>
      <c r="N109" s="135"/>
      <c r="O109" s="135"/>
      <c r="P109" s="135"/>
      <c r="Q109" s="135"/>
      <c r="R109" s="135"/>
      <c r="S109" s="135"/>
      <c r="T109" s="135"/>
      <c r="U109" s="135"/>
      <c r="V109" s="135"/>
      <c r="W109" s="135"/>
      <c r="X109" s="135"/>
      <c r="Y109" s="135"/>
      <c r="Z109" s="135"/>
      <c r="AA109" s="135"/>
      <c r="AB109" s="135"/>
      <c r="AC109" s="135"/>
      <c r="AD109" s="135"/>
      <c r="AE109" s="135"/>
      <c r="AF109" s="135"/>
      <c r="AG109" s="135"/>
      <c r="AH109" s="135"/>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c r="BC109" s="135"/>
      <c r="BD109" s="135"/>
      <c r="BE109" s="135"/>
      <c r="BF109" s="135"/>
      <c r="BG109" s="135"/>
      <c r="BH109" s="135"/>
      <c r="BI109" s="135"/>
      <c r="BJ109" s="135"/>
      <c r="BK109" s="135"/>
      <c r="BL109" s="135"/>
    </row>
    <row r="110" spans="13:64">
      <c r="M110" s="135"/>
      <c r="N110" s="135"/>
      <c r="O110" s="135"/>
      <c r="P110" s="135"/>
      <c r="Q110" s="135"/>
      <c r="R110" s="135"/>
      <c r="S110" s="135"/>
      <c r="T110" s="135"/>
      <c r="U110" s="135"/>
      <c r="V110" s="135"/>
      <c r="W110" s="135"/>
      <c r="X110" s="135"/>
      <c r="Y110" s="135"/>
      <c r="Z110" s="135"/>
      <c r="AA110" s="135"/>
      <c r="AB110" s="135"/>
      <c r="AC110" s="135"/>
      <c r="AD110" s="135"/>
      <c r="AE110" s="135"/>
      <c r="AF110" s="135"/>
      <c r="AG110" s="135"/>
      <c r="AH110" s="135"/>
      <c r="AI110" s="135"/>
      <c r="AJ110" s="135"/>
      <c r="AK110" s="135"/>
      <c r="AL110" s="135"/>
      <c r="AM110" s="135"/>
      <c r="AN110" s="135"/>
      <c r="AO110" s="135"/>
      <c r="AP110" s="135"/>
      <c r="AQ110" s="135"/>
      <c r="AR110" s="135"/>
      <c r="AS110" s="135"/>
      <c r="AT110" s="135"/>
      <c r="AU110" s="135"/>
      <c r="AV110" s="135"/>
      <c r="AW110" s="135"/>
      <c r="AX110" s="135"/>
      <c r="AY110" s="135"/>
      <c r="AZ110" s="135"/>
      <c r="BA110" s="135"/>
      <c r="BB110" s="135"/>
      <c r="BC110" s="135"/>
      <c r="BD110" s="135"/>
      <c r="BE110" s="135"/>
      <c r="BF110" s="135"/>
      <c r="BG110" s="135"/>
      <c r="BH110" s="135"/>
      <c r="BI110" s="135"/>
      <c r="BJ110" s="135"/>
      <c r="BK110" s="135"/>
      <c r="BL110" s="135"/>
    </row>
    <row r="111" spans="13:64">
      <c r="M111" s="135"/>
      <c r="N111" s="135"/>
      <c r="O111" s="135"/>
      <c r="P111" s="135"/>
      <c r="Q111" s="135"/>
      <c r="R111" s="135"/>
      <c r="S111" s="135"/>
      <c r="T111" s="135"/>
      <c r="U111" s="135"/>
      <c r="V111" s="135"/>
      <c r="W111" s="135"/>
      <c r="X111" s="135"/>
      <c r="Y111" s="135"/>
      <c r="Z111" s="135"/>
      <c r="AA111" s="135"/>
      <c r="AB111" s="135"/>
      <c r="AC111" s="135"/>
      <c r="AD111" s="135"/>
      <c r="AE111" s="135"/>
      <c r="AF111" s="135"/>
      <c r="AG111" s="135"/>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c r="BC111" s="135"/>
      <c r="BD111" s="135"/>
      <c r="BE111" s="135"/>
      <c r="BF111" s="135"/>
      <c r="BG111" s="135"/>
      <c r="BH111" s="135"/>
      <c r="BI111" s="135"/>
      <c r="BJ111" s="135"/>
      <c r="BK111" s="135"/>
      <c r="BL111" s="135"/>
    </row>
    <row r="112" spans="13:64">
      <c r="M112" s="135"/>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c r="BC112" s="135"/>
      <c r="BD112" s="135"/>
      <c r="BE112" s="135"/>
      <c r="BF112" s="135"/>
      <c r="BG112" s="135"/>
      <c r="BH112" s="135"/>
      <c r="BI112" s="135"/>
      <c r="BJ112" s="135"/>
      <c r="BK112" s="135"/>
      <c r="BL112" s="135"/>
    </row>
    <row r="113" spans="13:64">
      <c r="M113" s="135"/>
      <c r="N113" s="135"/>
      <c r="O113" s="135"/>
      <c r="P113" s="135"/>
      <c r="Q113" s="135"/>
      <c r="R113" s="135"/>
      <c r="S113" s="135"/>
      <c r="T113" s="135"/>
      <c r="U113" s="135"/>
      <c r="V113" s="135"/>
      <c r="W113" s="135"/>
      <c r="X113" s="135"/>
      <c r="Y113" s="135"/>
      <c r="Z113" s="135"/>
      <c r="AA113" s="135"/>
      <c r="AB113" s="135"/>
      <c r="AC113" s="135"/>
      <c r="AD113" s="135"/>
      <c r="AE113" s="135"/>
      <c r="AF113" s="135"/>
      <c r="AG113" s="135"/>
      <c r="AH113" s="135"/>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c r="BC113" s="135"/>
      <c r="BD113" s="135"/>
      <c r="BE113" s="135"/>
      <c r="BF113" s="135"/>
      <c r="BG113" s="135"/>
      <c r="BH113" s="135"/>
      <c r="BI113" s="135"/>
      <c r="BJ113" s="135"/>
      <c r="BK113" s="135"/>
      <c r="BL113" s="135"/>
    </row>
    <row r="114" spans="13:64">
      <c r="M114" s="135"/>
      <c r="N114" s="135"/>
      <c r="O114" s="135"/>
      <c r="P114" s="135"/>
      <c r="Q114" s="135"/>
      <c r="R114" s="135"/>
      <c r="S114" s="135"/>
      <c r="T114" s="135"/>
      <c r="U114" s="135"/>
      <c r="V114" s="135"/>
      <c r="W114" s="135"/>
      <c r="X114" s="135"/>
      <c r="Y114" s="135"/>
      <c r="Z114" s="135"/>
      <c r="AA114" s="135"/>
      <c r="AB114" s="135"/>
      <c r="AC114" s="135"/>
      <c r="AD114" s="135"/>
      <c r="AE114" s="135"/>
      <c r="AF114" s="135"/>
      <c r="AG114" s="135"/>
      <c r="AH114" s="135"/>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c r="BC114" s="135"/>
      <c r="BD114" s="135"/>
      <c r="BE114" s="135"/>
      <c r="BF114" s="135"/>
      <c r="BG114" s="135"/>
      <c r="BH114" s="135"/>
      <c r="BI114" s="135"/>
      <c r="BJ114" s="135"/>
      <c r="BK114" s="135"/>
      <c r="BL114" s="135"/>
    </row>
    <row r="115" spans="13:64">
      <c r="M115" s="135"/>
      <c r="N115" s="135"/>
      <c r="O115" s="135"/>
      <c r="P115" s="135"/>
      <c r="Q115" s="135"/>
      <c r="R115" s="135"/>
      <c r="S115" s="135"/>
      <c r="T115" s="135"/>
      <c r="U115" s="135"/>
      <c r="V115" s="135"/>
      <c r="W115" s="135"/>
      <c r="X115" s="135"/>
      <c r="Y115" s="135"/>
      <c r="Z115" s="135"/>
      <c r="AA115" s="135"/>
      <c r="AB115" s="135"/>
      <c r="AC115" s="135"/>
      <c r="AD115" s="135"/>
      <c r="AE115" s="135"/>
      <c r="AF115" s="135"/>
      <c r="AG115" s="135"/>
      <c r="AH115" s="135"/>
      <c r="AI115" s="135"/>
      <c r="AJ115" s="135"/>
      <c r="AK115" s="135"/>
      <c r="AL115" s="135"/>
      <c r="AM115" s="135"/>
      <c r="AN115" s="135"/>
      <c r="AO115" s="135"/>
      <c r="AP115" s="135"/>
      <c r="AQ115" s="135"/>
      <c r="AR115" s="135"/>
      <c r="AS115" s="135"/>
      <c r="AT115" s="135"/>
      <c r="AU115" s="135"/>
      <c r="AV115" s="135"/>
      <c r="AW115" s="135"/>
      <c r="AX115" s="135"/>
      <c r="AY115" s="135"/>
      <c r="AZ115" s="135"/>
      <c r="BA115" s="135"/>
      <c r="BB115" s="135"/>
      <c r="BC115" s="135"/>
      <c r="BD115" s="135"/>
      <c r="BE115" s="135"/>
      <c r="BF115" s="135"/>
      <c r="BG115" s="135"/>
      <c r="BH115" s="135"/>
      <c r="BI115" s="135"/>
      <c r="BJ115" s="135"/>
      <c r="BK115" s="135"/>
      <c r="BL115" s="135"/>
    </row>
    <row r="116" spans="13:64">
      <c r="M116" s="135"/>
      <c r="N116" s="135"/>
      <c r="O116" s="135"/>
      <c r="P116" s="135"/>
      <c r="Q116" s="135"/>
      <c r="R116" s="135"/>
      <c r="S116" s="135"/>
      <c r="T116" s="135"/>
      <c r="U116" s="135"/>
      <c r="V116" s="135"/>
      <c r="W116" s="135"/>
      <c r="X116" s="135"/>
      <c r="Y116" s="135"/>
      <c r="Z116" s="135"/>
      <c r="AA116" s="135"/>
      <c r="AB116" s="135"/>
      <c r="AC116" s="135"/>
      <c r="AD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135"/>
      <c r="BB116" s="135"/>
      <c r="BC116" s="135"/>
      <c r="BD116" s="135"/>
      <c r="BE116" s="135"/>
      <c r="BF116" s="135"/>
      <c r="BG116" s="135"/>
      <c r="BH116" s="135"/>
      <c r="BI116" s="135"/>
      <c r="BJ116" s="135"/>
      <c r="BK116" s="135"/>
      <c r="BL116" s="135"/>
    </row>
    <row r="117" spans="13:64">
      <c r="M117" s="135"/>
      <c r="N117" s="135"/>
      <c r="O117" s="135"/>
      <c r="P117" s="135"/>
      <c r="Q117" s="135"/>
      <c r="R117" s="135"/>
      <c r="S117" s="135"/>
      <c r="T117" s="135"/>
      <c r="U117" s="135"/>
      <c r="V117" s="135"/>
      <c r="W117" s="135"/>
      <c r="X117" s="135"/>
      <c r="Y117" s="135"/>
      <c r="Z117" s="135"/>
      <c r="AA117" s="135"/>
      <c r="AB117" s="135"/>
      <c r="AC117" s="135"/>
      <c r="AD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135"/>
      <c r="BB117" s="135"/>
      <c r="BC117" s="135"/>
      <c r="BD117" s="135"/>
      <c r="BE117" s="135"/>
      <c r="BF117" s="135"/>
      <c r="BG117" s="135"/>
      <c r="BH117" s="135"/>
      <c r="BI117" s="135"/>
      <c r="BJ117" s="135"/>
      <c r="BK117" s="135"/>
      <c r="BL117" s="135"/>
    </row>
    <row r="118" spans="13:64">
      <c r="M118" s="135"/>
      <c r="N118" s="135"/>
      <c r="O118" s="135"/>
      <c r="P118" s="135"/>
      <c r="Q118" s="135"/>
      <c r="R118" s="135"/>
      <c r="S118" s="135"/>
      <c r="T118" s="135"/>
      <c r="U118" s="135"/>
      <c r="V118" s="135"/>
      <c r="W118" s="135"/>
      <c r="X118" s="135"/>
      <c r="Y118" s="135"/>
      <c r="Z118" s="135"/>
      <c r="AA118" s="135"/>
      <c r="AB118" s="135"/>
      <c r="AC118" s="135"/>
      <c r="AD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135"/>
      <c r="BB118" s="135"/>
      <c r="BC118" s="135"/>
      <c r="BD118" s="135"/>
      <c r="BE118" s="135"/>
      <c r="BF118" s="135"/>
      <c r="BG118" s="135"/>
      <c r="BH118" s="135"/>
      <c r="BI118" s="135"/>
      <c r="BJ118" s="135"/>
      <c r="BK118" s="135"/>
      <c r="BL118" s="135"/>
    </row>
    <row r="119" spans="13:64">
      <c r="M119" s="135"/>
      <c r="N119" s="135"/>
      <c r="O119" s="135"/>
      <c r="P119" s="135"/>
      <c r="Q119" s="135"/>
      <c r="R119" s="135"/>
      <c r="S119" s="135"/>
      <c r="T119" s="135"/>
      <c r="U119" s="135"/>
      <c r="V119" s="135"/>
      <c r="W119" s="135"/>
      <c r="X119" s="135"/>
      <c r="Y119" s="135"/>
      <c r="Z119" s="135"/>
      <c r="AA119" s="135"/>
      <c r="AB119" s="135"/>
      <c r="AC119" s="135"/>
      <c r="AD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135"/>
      <c r="BB119" s="135"/>
      <c r="BC119" s="135"/>
      <c r="BD119" s="135"/>
      <c r="BE119" s="135"/>
      <c r="BF119" s="135"/>
      <c r="BG119" s="135"/>
      <c r="BH119" s="135"/>
      <c r="BI119" s="135"/>
      <c r="BJ119" s="135"/>
      <c r="BK119" s="135"/>
      <c r="BL119" s="135"/>
    </row>
    <row r="120" spans="13:64">
      <c r="M120" s="135"/>
      <c r="N120" s="135"/>
      <c r="O120" s="135"/>
      <c r="P120" s="135"/>
      <c r="Q120" s="135"/>
      <c r="R120" s="135"/>
      <c r="S120" s="135"/>
      <c r="T120" s="135"/>
      <c r="U120" s="135"/>
      <c r="V120" s="135"/>
      <c r="W120" s="135"/>
      <c r="X120" s="135"/>
      <c r="Y120" s="135"/>
      <c r="Z120" s="135"/>
      <c r="AA120" s="135"/>
      <c r="AB120" s="135"/>
      <c r="AC120" s="135"/>
      <c r="AD120" s="135"/>
      <c r="AE120" s="135"/>
      <c r="AF120" s="135"/>
      <c r="AG120" s="135"/>
      <c r="AH120" s="135"/>
      <c r="AI120" s="135"/>
      <c r="AJ120" s="135"/>
      <c r="AK120" s="135"/>
      <c r="AL120" s="135"/>
      <c r="AM120" s="135"/>
      <c r="AN120" s="135"/>
      <c r="AO120" s="135"/>
      <c r="AP120" s="135"/>
      <c r="AQ120" s="135"/>
      <c r="AR120" s="135"/>
      <c r="AS120" s="135"/>
      <c r="AT120" s="135"/>
      <c r="AU120" s="135"/>
      <c r="AV120" s="135"/>
      <c r="AW120" s="135"/>
      <c r="AX120" s="135"/>
      <c r="AY120" s="135"/>
      <c r="AZ120" s="135"/>
      <c r="BA120" s="135"/>
      <c r="BB120" s="135"/>
      <c r="BC120" s="135"/>
      <c r="BD120" s="135"/>
      <c r="BE120" s="135"/>
      <c r="BF120" s="135"/>
      <c r="BG120" s="135"/>
      <c r="BH120" s="135"/>
      <c r="BI120" s="135"/>
      <c r="BJ120" s="135"/>
      <c r="BK120" s="135"/>
      <c r="BL120" s="135"/>
    </row>
    <row r="121" spans="13:64">
      <c r="M121" s="135"/>
      <c r="N121" s="135"/>
      <c r="O121" s="135"/>
      <c r="P121" s="135"/>
      <c r="Q121" s="135"/>
      <c r="R121" s="135"/>
      <c r="S121" s="135"/>
      <c r="T121" s="135"/>
      <c r="U121" s="135"/>
      <c r="V121" s="135"/>
      <c r="W121" s="135"/>
      <c r="X121" s="135"/>
      <c r="Y121" s="135"/>
      <c r="Z121" s="135"/>
      <c r="AA121" s="135"/>
      <c r="AB121" s="135"/>
      <c r="AC121" s="135"/>
      <c r="AD121" s="135"/>
      <c r="AE121" s="135"/>
      <c r="AF121" s="135"/>
      <c r="AG121" s="135"/>
      <c r="AH121" s="135"/>
      <c r="AI121" s="135"/>
      <c r="AJ121" s="135"/>
      <c r="AK121" s="135"/>
      <c r="AL121" s="135"/>
      <c r="AM121" s="135"/>
      <c r="AN121" s="135"/>
      <c r="AO121" s="135"/>
      <c r="AP121" s="135"/>
      <c r="AQ121" s="135"/>
      <c r="AR121" s="135"/>
      <c r="AS121" s="135"/>
      <c r="AT121" s="135"/>
      <c r="AU121" s="135"/>
      <c r="AV121" s="135"/>
      <c r="AW121" s="135"/>
      <c r="AX121" s="135"/>
      <c r="AY121" s="135"/>
      <c r="AZ121" s="135"/>
      <c r="BA121" s="135"/>
      <c r="BB121" s="135"/>
      <c r="BC121" s="135"/>
      <c r="BD121" s="135"/>
      <c r="BE121" s="135"/>
      <c r="BF121" s="135"/>
      <c r="BG121" s="135"/>
      <c r="BH121" s="135"/>
      <c r="BI121" s="135"/>
      <c r="BJ121" s="135"/>
      <c r="BK121" s="135"/>
      <c r="BL121" s="135"/>
    </row>
    <row r="122" spans="13:64">
      <c r="M122" s="135"/>
      <c r="N122" s="135"/>
      <c r="O122" s="135"/>
      <c r="P122" s="135"/>
      <c r="Q122" s="135"/>
      <c r="R122" s="135"/>
      <c r="S122" s="135"/>
      <c r="T122" s="135"/>
      <c r="U122" s="135"/>
      <c r="V122" s="135"/>
      <c r="W122" s="135"/>
      <c r="X122" s="135"/>
      <c r="Y122" s="135"/>
      <c r="Z122" s="135"/>
      <c r="AA122" s="135"/>
      <c r="AB122" s="135"/>
      <c r="AC122" s="135"/>
      <c r="AD122" s="135"/>
      <c r="AE122" s="135"/>
      <c r="AF122" s="135"/>
      <c r="AG122" s="135"/>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c r="BC122" s="135"/>
      <c r="BD122" s="135"/>
      <c r="BE122" s="135"/>
      <c r="BF122" s="135"/>
      <c r="BG122" s="135"/>
      <c r="BH122" s="135"/>
      <c r="BI122" s="135"/>
      <c r="BJ122" s="135"/>
      <c r="BK122" s="135"/>
      <c r="BL122" s="135"/>
    </row>
    <row r="123" spans="13:64">
      <c r="M123" s="135"/>
      <c r="N123" s="135"/>
      <c r="O123" s="135"/>
      <c r="P123" s="135"/>
      <c r="Q123" s="135"/>
      <c r="R123" s="135"/>
      <c r="S123" s="135"/>
      <c r="T123" s="135"/>
      <c r="U123" s="135"/>
      <c r="V123" s="135"/>
      <c r="W123" s="135"/>
      <c r="X123" s="135"/>
      <c r="Y123" s="135"/>
      <c r="Z123" s="135"/>
      <c r="AA123" s="135"/>
      <c r="AB123" s="135"/>
      <c r="AC123" s="135"/>
      <c r="AD123" s="135"/>
      <c r="AE123" s="135"/>
      <c r="AF123" s="135"/>
      <c r="AG123" s="135"/>
      <c r="AH123" s="135"/>
      <c r="AI123" s="135"/>
      <c r="AJ123" s="135"/>
      <c r="AK123" s="135"/>
      <c r="AL123" s="135"/>
      <c r="AM123" s="135"/>
      <c r="AN123" s="135"/>
      <c r="AO123" s="135"/>
      <c r="AP123" s="135"/>
      <c r="AQ123" s="135"/>
      <c r="AR123" s="135"/>
      <c r="AS123" s="135"/>
      <c r="AT123" s="135"/>
      <c r="AU123" s="135"/>
      <c r="AV123" s="135"/>
      <c r="AW123" s="135"/>
      <c r="AX123" s="135"/>
      <c r="AY123" s="135"/>
      <c r="AZ123" s="135"/>
      <c r="BA123" s="135"/>
      <c r="BB123" s="135"/>
      <c r="BC123" s="135"/>
      <c r="BD123" s="135"/>
      <c r="BE123" s="135"/>
      <c r="BF123" s="135"/>
      <c r="BG123" s="135"/>
      <c r="BH123" s="135"/>
      <c r="BI123" s="135"/>
      <c r="BJ123" s="135"/>
      <c r="BK123" s="135"/>
      <c r="BL123" s="135"/>
    </row>
    <row r="124" spans="13:64">
      <c r="M124" s="135"/>
      <c r="N124" s="135"/>
      <c r="O124" s="135"/>
      <c r="P124" s="135"/>
      <c r="Q124" s="135"/>
      <c r="R124" s="135"/>
      <c r="S124" s="135"/>
      <c r="T124" s="135"/>
      <c r="U124" s="135"/>
      <c r="V124" s="135"/>
      <c r="W124" s="135"/>
      <c r="X124" s="135"/>
      <c r="Y124" s="135"/>
      <c r="Z124" s="135"/>
      <c r="AA124" s="135"/>
      <c r="AB124" s="135"/>
      <c r="AC124" s="135"/>
      <c r="AD124" s="135"/>
      <c r="AE124" s="135"/>
      <c r="AF124" s="135"/>
      <c r="AG124" s="135"/>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c r="BC124" s="135"/>
      <c r="BD124" s="135"/>
      <c r="BE124" s="135"/>
      <c r="BF124" s="135"/>
      <c r="BG124" s="135"/>
      <c r="BH124" s="135"/>
      <c r="BI124" s="135"/>
      <c r="BJ124" s="135"/>
      <c r="BK124" s="135"/>
      <c r="BL124" s="135"/>
    </row>
    <row r="125" spans="13:64">
      <c r="M125" s="135"/>
      <c r="N125" s="135"/>
      <c r="O125" s="135"/>
      <c r="P125" s="135"/>
      <c r="Q125" s="135"/>
      <c r="R125" s="135"/>
      <c r="S125" s="135"/>
      <c r="T125" s="135"/>
      <c r="U125" s="135"/>
      <c r="V125" s="135"/>
      <c r="W125" s="135"/>
      <c r="X125" s="135"/>
      <c r="Y125" s="135"/>
      <c r="Z125" s="135"/>
      <c r="AA125" s="135"/>
      <c r="AB125" s="135"/>
      <c r="AC125" s="135"/>
      <c r="AD125" s="135"/>
      <c r="AE125" s="135"/>
      <c r="AF125" s="135"/>
      <c r="AG125" s="135"/>
      <c r="AH125" s="135"/>
      <c r="AI125" s="135"/>
      <c r="AJ125" s="135"/>
      <c r="AK125" s="135"/>
      <c r="AL125" s="135"/>
      <c r="AM125" s="135"/>
      <c r="AN125" s="135"/>
      <c r="AO125" s="135"/>
      <c r="AP125" s="135"/>
      <c r="AQ125" s="135"/>
      <c r="AR125" s="135"/>
      <c r="AS125" s="135"/>
      <c r="AT125" s="135"/>
      <c r="AU125" s="135"/>
      <c r="AV125" s="135"/>
      <c r="AW125" s="135"/>
      <c r="AX125" s="135"/>
      <c r="AY125" s="135"/>
      <c r="AZ125" s="135"/>
      <c r="BA125" s="135"/>
      <c r="BB125" s="135"/>
      <c r="BC125" s="135"/>
      <c r="BD125" s="135"/>
      <c r="BE125" s="135"/>
      <c r="BF125" s="135"/>
      <c r="BG125" s="135"/>
      <c r="BH125" s="135"/>
      <c r="BI125" s="135"/>
      <c r="BJ125" s="135"/>
      <c r="BK125" s="135"/>
      <c r="BL125" s="135"/>
    </row>
    <row r="126" spans="13:64">
      <c r="M126" s="135"/>
      <c r="N126" s="135"/>
      <c r="O126" s="135"/>
      <c r="P126" s="135"/>
      <c r="Q126" s="135"/>
      <c r="R126" s="135"/>
      <c r="S126" s="135"/>
      <c r="T126" s="135"/>
      <c r="U126" s="135"/>
      <c r="V126" s="135"/>
      <c r="W126" s="135"/>
      <c r="X126" s="135"/>
      <c r="Y126" s="135"/>
      <c r="Z126" s="135"/>
      <c r="AA126" s="135"/>
      <c r="AB126" s="135"/>
      <c r="AC126" s="135"/>
      <c r="AD126" s="135"/>
      <c r="AE126" s="135"/>
      <c r="AF126" s="135"/>
      <c r="AG126" s="135"/>
      <c r="AH126" s="135"/>
      <c r="AI126" s="135"/>
      <c r="AJ126" s="135"/>
      <c r="AK126" s="135"/>
      <c r="AL126" s="135"/>
      <c r="AM126" s="135"/>
      <c r="AN126" s="135"/>
      <c r="AO126" s="135"/>
      <c r="AP126" s="135"/>
      <c r="AQ126" s="135"/>
      <c r="AR126" s="135"/>
      <c r="AS126" s="135"/>
      <c r="AT126" s="135"/>
      <c r="AU126" s="135"/>
      <c r="AV126" s="135"/>
      <c r="AW126" s="135"/>
      <c r="AX126" s="135"/>
      <c r="AY126" s="135"/>
      <c r="AZ126" s="135"/>
      <c r="BA126" s="135"/>
      <c r="BB126" s="135"/>
      <c r="BC126" s="135"/>
      <c r="BD126" s="135"/>
      <c r="BE126" s="135"/>
      <c r="BF126" s="135"/>
      <c r="BG126" s="135"/>
      <c r="BH126" s="135"/>
      <c r="BI126" s="135"/>
      <c r="BJ126" s="135"/>
      <c r="BK126" s="135"/>
      <c r="BL126" s="135"/>
    </row>
    <row r="127" spans="13:64">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row>
    <row r="128" spans="13:64">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row>
    <row r="129" spans="13:64">
      <c r="M129" s="135"/>
      <c r="N129" s="135"/>
      <c r="O129" s="135"/>
      <c r="P129" s="135"/>
      <c r="Q129" s="135"/>
      <c r="R129" s="135"/>
      <c r="S129" s="135"/>
      <c r="T129" s="135"/>
      <c r="U129" s="135"/>
      <c r="V129" s="135"/>
      <c r="W129" s="135"/>
      <c r="X129" s="135"/>
      <c r="Y129" s="135"/>
      <c r="Z129" s="135"/>
      <c r="AA129" s="135"/>
      <c r="AB129" s="135"/>
      <c r="AC129" s="135"/>
      <c r="AD129" s="135"/>
      <c r="AE129" s="135"/>
      <c r="AF129" s="135"/>
      <c r="AG129" s="135"/>
      <c r="AH129" s="135"/>
      <c r="AI129" s="135"/>
      <c r="AJ129" s="135"/>
      <c r="AK129" s="135"/>
      <c r="AL129" s="135"/>
      <c r="AM129" s="135"/>
      <c r="AN129" s="135"/>
      <c r="AO129" s="135"/>
      <c r="AP129" s="135"/>
      <c r="AQ129" s="135"/>
      <c r="AR129" s="135"/>
      <c r="AS129" s="135"/>
      <c r="AT129" s="135"/>
      <c r="AU129" s="135"/>
      <c r="AV129" s="135"/>
      <c r="AW129" s="135"/>
      <c r="AX129" s="135"/>
      <c r="AY129" s="135"/>
      <c r="AZ129" s="135"/>
      <c r="BA129" s="135"/>
      <c r="BB129" s="135"/>
      <c r="BC129" s="135"/>
      <c r="BD129" s="135"/>
      <c r="BE129" s="135"/>
      <c r="BF129" s="135"/>
      <c r="BG129" s="135"/>
      <c r="BH129" s="135"/>
      <c r="BI129" s="135"/>
      <c r="BJ129" s="135"/>
      <c r="BK129" s="135"/>
      <c r="BL129" s="135"/>
    </row>
    <row r="130" spans="13:64">
      <c r="M130" s="135"/>
      <c r="N130" s="135"/>
      <c r="O130" s="135"/>
      <c r="P130" s="135"/>
      <c r="Q130" s="135"/>
      <c r="R130" s="135"/>
      <c r="S130" s="135"/>
      <c r="T130" s="135"/>
      <c r="U130" s="135"/>
      <c r="V130" s="135"/>
      <c r="W130" s="135"/>
      <c r="X130" s="135"/>
      <c r="Y130" s="135"/>
      <c r="Z130" s="135"/>
      <c r="AA130" s="135"/>
      <c r="AB130" s="135"/>
      <c r="AC130" s="135"/>
      <c r="AD130" s="135"/>
      <c r="AE130" s="135"/>
      <c r="AF130" s="135"/>
      <c r="AG130" s="135"/>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35"/>
      <c r="BF130" s="135"/>
      <c r="BG130" s="135"/>
      <c r="BH130" s="135"/>
      <c r="BI130" s="135"/>
      <c r="BJ130" s="135"/>
      <c r="BK130" s="135"/>
      <c r="BL130" s="135"/>
    </row>
    <row r="131" spans="13:64">
      <c r="M131" s="135"/>
      <c r="N131" s="135"/>
      <c r="O131" s="135"/>
      <c r="P131" s="135"/>
      <c r="Q131" s="135"/>
      <c r="R131" s="135"/>
      <c r="S131" s="135"/>
      <c r="T131" s="135"/>
      <c r="U131" s="135"/>
      <c r="V131" s="135"/>
      <c r="W131" s="135"/>
      <c r="X131" s="135"/>
      <c r="Y131" s="135"/>
      <c r="Z131" s="135"/>
      <c r="AA131" s="135"/>
      <c r="AB131" s="135"/>
      <c r="AC131" s="135"/>
      <c r="AD131" s="135"/>
      <c r="AE131" s="135"/>
      <c r="AF131" s="135"/>
      <c r="AG131" s="135"/>
      <c r="AH131" s="135"/>
      <c r="AI131" s="135"/>
      <c r="AJ131" s="135"/>
      <c r="AK131" s="135"/>
      <c r="AL131" s="135"/>
      <c r="AM131" s="135"/>
      <c r="AN131" s="135"/>
      <c r="AO131" s="135"/>
      <c r="AP131" s="135"/>
      <c r="AQ131" s="135"/>
      <c r="AR131" s="135"/>
      <c r="AS131" s="135"/>
      <c r="AT131" s="135"/>
      <c r="AU131" s="135"/>
      <c r="AV131" s="135"/>
      <c r="AW131" s="135"/>
      <c r="AX131" s="135"/>
      <c r="AY131" s="135"/>
      <c r="AZ131" s="135"/>
      <c r="BA131" s="135"/>
      <c r="BB131" s="135"/>
      <c r="BC131" s="135"/>
      <c r="BD131" s="135"/>
      <c r="BE131" s="135"/>
      <c r="BF131" s="135"/>
      <c r="BG131" s="135"/>
      <c r="BH131" s="135"/>
      <c r="BI131" s="135"/>
      <c r="BJ131" s="135"/>
      <c r="BK131" s="135"/>
      <c r="BL131" s="135"/>
    </row>
    <row r="132" spans="13:64">
      <c r="M132" s="135"/>
      <c r="N132" s="135"/>
      <c r="O132" s="135"/>
      <c r="P132" s="135"/>
      <c r="Q132" s="135"/>
      <c r="R132" s="135"/>
      <c r="S132" s="135"/>
      <c r="T132" s="135"/>
      <c r="U132" s="135"/>
      <c r="V132" s="135"/>
      <c r="W132" s="135"/>
      <c r="X132" s="135"/>
      <c r="Y132" s="135"/>
      <c r="Z132" s="135"/>
      <c r="AA132" s="135"/>
      <c r="AB132" s="135"/>
      <c r="AC132" s="135"/>
      <c r="AD132" s="135"/>
      <c r="AE132" s="135"/>
      <c r="AF132" s="135"/>
      <c r="AG132" s="135"/>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35"/>
      <c r="BF132" s="135"/>
      <c r="BG132" s="135"/>
      <c r="BH132" s="135"/>
      <c r="BI132" s="135"/>
      <c r="BJ132" s="135"/>
      <c r="BK132" s="135"/>
      <c r="BL132" s="135"/>
    </row>
    <row r="133" spans="13:64">
      <c r="M133" s="135"/>
      <c r="N133" s="135"/>
      <c r="O133" s="135"/>
      <c r="P133" s="135"/>
      <c r="Q133" s="135"/>
      <c r="R133" s="135"/>
      <c r="S133" s="135"/>
      <c r="T133" s="135"/>
      <c r="U133" s="135"/>
      <c r="V133" s="135"/>
      <c r="W133" s="135"/>
      <c r="X133" s="135"/>
      <c r="Y133" s="135"/>
      <c r="Z133" s="135"/>
      <c r="AA133" s="135"/>
      <c r="AB133" s="135"/>
      <c r="AC133" s="135"/>
      <c r="AD133" s="135"/>
      <c r="AE133" s="135"/>
      <c r="AF133" s="135"/>
      <c r="AG133" s="135"/>
      <c r="AH133" s="135"/>
      <c r="AI133" s="135"/>
      <c r="AJ133" s="135"/>
      <c r="AK133" s="135"/>
      <c r="AL133" s="135"/>
      <c r="AM133" s="135"/>
      <c r="AN133" s="135"/>
      <c r="AO133" s="135"/>
      <c r="AP133" s="135"/>
      <c r="AQ133" s="135"/>
      <c r="AR133" s="135"/>
      <c r="AS133" s="135"/>
      <c r="AT133" s="135"/>
      <c r="AU133" s="135"/>
      <c r="AV133" s="135"/>
      <c r="AW133" s="135"/>
      <c r="AX133" s="135"/>
      <c r="AY133" s="135"/>
      <c r="AZ133" s="135"/>
      <c r="BA133" s="135"/>
      <c r="BB133" s="135"/>
      <c r="BC133" s="135"/>
      <c r="BD133" s="135"/>
      <c r="BE133" s="135"/>
      <c r="BF133" s="135"/>
      <c r="BG133" s="135"/>
      <c r="BH133" s="135"/>
      <c r="BI133" s="135"/>
      <c r="BJ133" s="135"/>
      <c r="BK133" s="135"/>
      <c r="BL133" s="135"/>
    </row>
  </sheetData>
  <mergeCells count="5">
    <mergeCell ref="C4:J4"/>
    <mergeCell ref="C9:C10"/>
    <mergeCell ref="D9:D10"/>
    <mergeCell ref="F9:I9"/>
    <mergeCell ref="J9:J10"/>
  </mergeCells>
  <conditionalFormatting sqref="C24:F24 C25:E37 F27:F36 G32:I36 J13:J37">
    <cfRule type="expression" dxfId="8" priority="5" stopIfTrue="1">
      <formula>MOD(ROW(),2)=0</formula>
    </cfRule>
  </conditionalFormatting>
  <conditionalFormatting sqref="C13:I13 C14:D14 F14:I14">
    <cfRule type="expression" dxfId="7" priority="8" stopIfTrue="1">
      <formula>MOD(ROW(),2)=0</formula>
    </cfRule>
  </conditionalFormatting>
  <conditionalFormatting sqref="F14:F21 C15:E18 C19:D19 C20:E23 F23 F25 F26:H26 G27:H27 F37:I37">
    <cfRule type="expression" dxfId="6" priority="9" stopIfTrue="1">
      <formula>MOD(ROW(),2)=0</formula>
    </cfRule>
  </conditionalFormatting>
  <conditionalFormatting sqref="F22:I22">
    <cfRule type="expression" dxfId="5" priority="4" stopIfTrue="1">
      <formula>MOD(ROW(),2)=0</formula>
    </cfRule>
  </conditionalFormatting>
  <conditionalFormatting sqref="G16:I18">
    <cfRule type="expression" dxfId="4" priority="7" stopIfTrue="1">
      <formula>MOD(ROW(),2)=0</formula>
    </cfRule>
  </conditionalFormatting>
  <conditionalFormatting sqref="H23:I25">
    <cfRule type="expression" dxfId="3" priority="6" stopIfTrue="1">
      <formula>MOD(ROW(),2)=0</formula>
    </cfRule>
  </conditionalFormatting>
  <conditionalFormatting sqref="I26:I27">
    <cfRule type="expression" dxfId="2" priority="3" stopIfTrue="1">
      <formula>MOD(ROW(),2)=0</formula>
    </cfRule>
  </conditionalFormatting>
  <conditionalFormatting sqref="H15:I15 H19:I21 H28:I31">
    <cfRule type="expression" dxfId="1" priority="10" stopIfTrue="1">
      <formula>MOD(ROW(),2)=0</formula>
    </cfRule>
  </conditionalFormatting>
  <conditionalFormatting sqref="E14">
    <cfRule type="expression" dxfId="0" priority="1" stopIfTrue="1">
      <formula>MOD(ROW(),2)=0</formula>
    </cfRule>
  </conditionalFormatting>
  <pageMargins left="0.7" right="0.7" top="0.75" bottom="0.75" header="0.3" footer="0.3"/>
  <pageSetup paperSize="9" scale="12" orientation="landscape"/>
  <headerFooter>
    <oddHeader>&amp;L&amp;"Calibri"&amp;10&amp;K000000 ST Classification: OFFICIAL PERSONAL&amp;1#_x000D_&amp;"Calibri"&amp;11&amp;K000000&amp;"Calibri"&amp;11&amp;K000000</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482595f-b612-4fa5-9439-5a857c0bc099">
      <Terms xmlns="http://schemas.microsoft.com/office/infopath/2007/PartnerControls"/>
    </lcf76f155ced4ddcb4097134ff3c332f>
    <TaxCatchAll xmlns="77d328db-6ed1-421b-b6de-e7690748e7b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A72AF949E734498904E4E7645A00C6" ma:contentTypeVersion="14" ma:contentTypeDescription="Create a new document." ma:contentTypeScope="" ma:versionID="58d02166cb7188f244db1798f4ba35da">
  <xsd:schema xmlns:xsd="http://www.w3.org/2001/XMLSchema" xmlns:xs="http://www.w3.org/2001/XMLSchema" xmlns:p="http://schemas.microsoft.com/office/2006/metadata/properties" xmlns:ns1="http://schemas.microsoft.com/sharepoint/v3" xmlns:ns2="2482595f-b612-4fa5-9439-5a857c0bc099" xmlns:ns3="77d328db-6ed1-421b-b6de-e7690748e7be" targetNamespace="http://schemas.microsoft.com/office/2006/metadata/properties" ma:root="true" ma:fieldsID="a657d18696e24d53910eb498793a4ba1" ns1:_="" ns2:_="" ns3:_="">
    <xsd:import namespace="http://schemas.microsoft.com/sharepoint/v3"/>
    <xsd:import namespace="2482595f-b612-4fa5-9439-5a857c0bc099"/>
    <xsd:import namespace="77d328db-6ed1-421b-b6de-e7690748e7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82595f-b612-4fa5-9439-5a857c0bc0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2c2bfb-9185-41e1-bc38-54c663d98d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d328db-6ed1-421b-b6de-e7690748e7b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7ebf166-8572-4761-9d35-cc7c886f9b9d}" ma:internalName="TaxCatchAll" ma:showField="CatchAllData" ma:web="77d328db-6ed1-421b-b6de-e7690748e7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18379C-2195-4423-95BE-235E44911B51}"/>
</file>

<file path=customXml/itemProps2.xml><?xml version="1.0" encoding="utf-8"?>
<ds:datastoreItem xmlns:ds="http://schemas.openxmlformats.org/officeDocument/2006/customXml" ds:itemID="{2D03B2DC-F6A6-44DF-8190-A01C67E53AF0}"/>
</file>

<file path=customXml/itemProps3.xml><?xml version="1.0" encoding="utf-8"?>
<ds:datastoreItem xmlns:ds="http://schemas.openxmlformats.org/officeDocument/2006/customXml" ds:itemID="{23017041-C19A-4C32-A637-A53D8390F9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French, Lucy</dc:creator>
  <cp:keywords/>
  <dc:description/>
  <cp:lastModifiedBy>Tawanda Madhangi</cp:lastModifiedBy>
  <cp:revision/>
  <dcterms:created xsi:type="dcterms:W3CDTF">2021-08-11T07:48:41Z</dcterms:created>
  <dcterms:modified xsi:type="dcterms:W3CDTF">2026-07-15T14:20:50Z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0x01010017A72AF949E734498904E4E7645A00C6</vt:lpwstr>
  </property>
  <property fmtid="{D5CDD505-2E9C-101B-9397-08002B2CF9AE}" pid="3" name="MediaServiceImageTags">
    <vt:lpwstr/>
  </property>
  <property fmtid="{D5CDD505-2E9C-101B-9397-08002B2CF9AE}" pid="4" name="MSIP_Label_86eac219-16d8-4dc8-93cf-f71dc6ed9eec_Enabled">
    <vt:lpwstr>true</vt:lpwstr>
  </property>
  <property fmtid="{D5CDD505-2E9C-101B-9397-08002B2CF9AE}" pid="5" name="MSIP_Label_86eac219-16d8-4dc8-93cf-f71dc6ed9eec_SetDate">
    <vt:lpwstr>2024-04-15T09:54:48Z</vt:lpwstr>
  </property>
  <property fmtid="{D5CDD505-2E9C-101B-9397-08002B2CF9AE}" pid="6" name="MSIP_Label_86eac219-16d8-4dc8-93cf-f71dc6ed9eec_Method">
    <vt:lpwstr>Standard</vt:lpwstr>
  </property>
  <property fmtid="{D5CDD505-2E9C-101B-9397-08002B2CF9AE}" pid="7" name="MSIP_Label_86eac219-16d8-4dc8-93cf-f71dc6ed9eec_Name">
    <vt:lpwstr>OFFICIAL PERSONAL</vt:lpwstr>
  </property>
  <property fmtid="{D5CDD505-2E9C-101B-9397-08002B2CF9AE}" pid="8" name="MSIP_Label_86eac219-16d8-4dc8-93cf-f71dc6ed9eec_SiteId">
    <vt:lpwstr>e15c1e99-7be3-495c-978e-eca7b8ea9f31</vt:lpwstr>
  </property>
  <property fmtid="{D5CDD505-2E9C-101B-9397-08002B2CF9AE}" pid="9" name="MSIP_Label_86eac219-16d8-4dc8-93cf-f71dc6ed9eec_ActionId">
    <vt:lpwstr>a08169dc-3ca6-4ead-ab16-9f9e1d6bb865</vt:lpwstr>
  </property>
  <property fmtid="{D5CDD505-2E9C-101B-9397-08002B2CF9AE}" pid="10" name="MSIP_Label_86eac219-16d8-4dc8-93cf-f71dc6ed9eec_ContentBits">
    <vt:lpwstr>1</vt:lpwstr>
  </property>
</Properties>
</file>