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https://severntrent.sharepoint.com/sites/WRMP/OFWAT_Mkt_Tables/OFWAT Market Tables/Public versions/"/>
    </mc:Choice>
  </mc:AlternateContent>
  <xr:revisionPtr revIDLastSave="11" documentId="8_{29990E14-196A-4688-888F-50F4C83D3E54}" xr6:coauthVersionLast="47" xr6:coauthVersionMax="47" xr10:uidLastSave="{7052B2CA-B460-4B36-BB8B-9A9C08DCCF4F}"/>
  <workbookProtection workbookAlgorithmName="SHA-512" workbookHashValue="/ByqfVdOGapf3vCkMWPF011W7HcZV3J0jMiQOouwRFf4BRQoEPtmlSUiI2iODa76vDV7qo9ewRklJqk7HpZlSQ==" workbookSaltValue="o5YYFUyZuwSD4K2vWzy1fA==" workbookSpinCount="100000" lockStructure="1"/>
  <bookViews>
    <workbookView xWindow="-120" yWindow="-120" windowWidth="29040" windowHeight="15840" tabRatio="780"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9" l="1"/>
  <c r="H11" i="16"/>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Everitt, Helen</author>
  </authors>
  <commentList>
    <comment ref="BP7" authorId="0" shapeId="0" xr:uid="{00000000-0006-0000-0900-000001000000}">
      <text>
        <r>
          <rPr>
            <b/>
            <sz val="9"/>
            <color indexed="81"/>
            <rFont val="Tahoma"/>
            <family val="2"/>
          </rPr>
          <t>Everitt, Helen:</t>
        </r>
        <r>
          <rPr>
            <sz val="9"/>
            <color indexed="81"/>
            <rFont val="Tahoma"/>
            <family val="2"/>
          </rPr>
          <t xml:space="preserve">
Global values i.e not pro rata per WRZ</t>
        </r>
      </text>
    </comment>
    <comment ref="BR7" authorId="0" shapeId="0" xr:uid="{00000000-0006-0000-0900-000002000000}">
      <text>
        <r>
          <rPr>
            <b/>
            <sz val="9"/>
            <color indexed="81"/>
            <rFont val="Tahoma"/>
            <family val="2"/>
          </rPr>
          <t>Everitt, Helen:</t>
        </r>
        <r>
          <rPr>
            <sz val="9"/>
            <color indexed="81"/>
            <rFont val="Tahoma"/>
            <family val="2"/>
          </rPr>
          <t xml:space="preserve">
Global values i.e not pro rata per WRZ</t>
        </r>
      </text>
    </comment>
    <comment ref="BS7" authorId="0" shapeId="0" xr:uid="{00000000-0006-0000-0900-000003000000}">
      <text>
        <r>
          <rPr>
            <b/>
            <sz val="9"/>
            <color indexed="81"/>
            <rFont val="Tahoma"/>
            <family val="2"/>
          </rPr>
          <t>Everitt, Helen:</t>
        </r>
        <r>
          <rPr>
            <sz val="9"/>
            <color indexed="81"/>
            <rFont val="Tahoma"/>
            <family val="2"/>
          </rPr>
          <t xml:space="preserve">
</t>
        </r>
      </text>
    </comment>
  </commentList>
</comments>
</file>

<file path=xl/sharedStrings.xml><?xml version="1.0" encoding="utf-8"?>
<sst xmlns="http://schemas.openxmlformats.org/spreadsheetml/2006/main" count="1483" uniqueCount="613">
  <si>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</si>
  <si>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</si>
  <si>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</si>
  <si>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</si>
  <si>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Severn Trent</t>
  </si>
  <si>
    <t>Insert image of WRZ boundary (same as GIS shapefile)</t>
  </si>
  <si>
    <t xml:space="preserve">WRZ name </t>
  </si>
  <si>
    <t>Strategic grid</t>
  </si>
  <si>
    <t>WRMP the data relates to</t>
  </si>
  <si>
    <t>WRMP19 and AR21 AR22</t>
  </si>
  <si>
    <t>Date the spreadsheet was first published</t>
  </si>
  <si>
    <t>Date of last update (see change log for details)</t>
  </si>
  <si>
    <t>Contact details for anyone wanting to discuss commercial opportunities arising from this information</t>
  </si>
  <si>
    <t>FutureConsultation@severntrent.co.uk</t>
  </si>
  <si>
    <t>Geographical Information System (GIS) shapefile of water resources zone boundary file reference (hyperlink)</t>
  </si>
  <si>
    <t>See link to map on WRMP19 webpage</t>
  </si>
  <si>
    <t>Brief description of data assurance</t>
  </si>
  <si>
    <t>We have checked the data and our processes by carrying out 1st and 2nd line assurance and 3rd line assurance by internal audit</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</si>
  <si>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</si>
  <si>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</si>
  <si>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</si>
  <si>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</si>
  <si>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</si>
  <si>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</si>
  <si>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</si>
  <si>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</si>
  <si>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Table 1</t>
  </si>
  <si>
    <t>Lines 8, 9 and 15</t>
  </si>
  <si>
    <t>Minor updates to text for clarity</t>
  </si>
  <si>
    <t>Clarity of wording</t>
  </si>
  <si>
    <t>Tables 2 -8</t>
  </si>
  <si>
    <t>All Lines</t>
  </si>
  <si>
    <t>All data updated to align with  Final Water Resources Management plan (WRMP)</t>
  </si>
  <si>
    <t>Published Final WRMP</t>
  </si>
  <si>
    <t xml:space="preserve">Line 13 and 14 </t>
  </si>
  <si>
    <t>Updated to reflected latest supply demand balance</t>
  </si>
  <si>
    <t>Tables 2-8</t>
  </si>
  <si>
    <t>Updated 2020/21 and 2021/22 all lines</t>
  </si>
  <si>
    <t>Data for the first two years updated for Annual return reported data</t>
  </si>
  <si>
    <t>AR data included as guided by Ofwat</t>
  </si>
  <si>
    <t>Table 1 : Key market information</t>
  </si>
  <si>
    <t>Line</t>
  </si>
  <si>
    <t>Description</t>
  </si>
  <si>
    <t>WRMP19 reference</t>
  </si>
  <si>
    <t>Units</t>
  </si>
  <si>
    <t>DPs</t>
  </si>
  <si>
    <t>Company Response</t>
  </si>
  <si>
    <t>Water Resource Zone location</t>
  </si>
  <si>
    <t>N/A</t>
  </si>
  <si>
    <t>Region / Counties</t>
  </si>
  <si>
    <t>Refer to map. Strategic Grid is by far the largest WRZ in the region. It includes the whole of Worcestershire, Warwickshire, Leicestershire and Derbyshire. It also covers large parts of the West Midlands, Gloucestershire (excluding Forest &amp; Stroud), and Shropshire. Notable cities in the zone include Birmingham, Derby, Leicester, Coventry, Worcester, and the majority of Gloucester.</t>
  </si>
  <si>
    <t>Total number of sources</t>
  </si>
  <si>
    <t>Number</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</si>
  <si>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</si>
  <si>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</si>
  <si>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</si>
  <si>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</si>
  <si>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</si>
  <si>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</si>
  <si>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Annual Average</t>
  </si>
  <si>
    <t>Level of service (Temporary Use Ban)</t>
  </si>
  <si>
    <t>1 in X</t>
  </si>
  <si>
    <t>No more than 3 in 100 Temporary Use Bans</t>
  </si>
  <si>
    <t>Equivalent to 1 in 33 years - Refer to section A of WRMP</t>
  </si>
  <si>
    <t xml:space="preserve">Level of service – (Drought order for non-essential use ban) 
</t>
  </si>
  <si>
    <t>No more than 3 in 100 non-essential use ban</t>
  </si>
  <si>
    <t>Equivalent to 1 in 33 years</t>
  </si>
  <si>
    <t xml:space="preserve">Level of service – Emergency drought order (reducing demand): rota cuts and standpipes 
</t>
  </si>
  <si>
    <t>We do not plan for rota cuts or standpipes. In an extremely severe drought we would consider using them but we do not have a planned frequency for this level of service.</t>
  </si>
  <si>
    <t xml:space="preserve">Summary key cause of supply constraint (Hydrological / Licence / Asset) 
</t>
  </si>
  <si>
    <t>Text</t>
  </si>
  <si>
    <t>Zonal Constraint on DO, based on SW and GW Yields and network connectivity.  Failure point is during the 1975/76 drought in the centre of the grid.</t>
  </si>
  <si>
    <t>From WRMP table 1, column J</t>
  </si>
  <si>
    <t>Drought plan option benefits</t>
  </si>
  <si>
    <t>Table 10 – Drought Plan links</t>
  </si>
  <si>
    <t>Ml/d</t>
  </si>
  <si>
    <t>Measures in table 10 are as follows:
(1) Demand savings restrictions drought measure (TUBs 5% demand saving and NEUBs additional 5% demand saving assumed)
(2) Avon and Leam Drought Permit/Order   
(3) River Derwent Drought Permit/Order for Ambergate and Ladybower
(4) Trimpley Drought Permit/Order
(5) Additional Drought Plan Actions Emergency Sources- only marginal benefit is included (not DO) as these are calculated outside of our Aquator model 
(6) No data entered- N/A for the WRZ 
We have given the sum of the DO benefits in cell H18</t>
  </si>
  <si>
    <t xml:space="preserve">Year of first zonal deficit (if any) 
</t>
  </si>
  <si>
    <t>Year</t>
  </si>
  <si>
    <t>2021-22</t>
  </si>
  <si>
    <t>Zone deficit summary</t>
  </si>
  <si>
    <t>High (&gt;10%) / Medium (5-10%) / Low (&lt;5%)</t>
  </si>
  <si>
    <t>A/A</t>
  </si>
  <si>
    <t>High (&gt;10%)</t>
  </si>
  <si>
    <t>Other planning considerations and constraints</t>
  </si>
  <si>
    <t xml:space="preserve">This is a conjunctive use WRZ i.e. it contains surface water and groundwater sources. We model the complexities of the zone in our Aquator model - refer to the water resources management plan (WRMP) that accompanies these tables for detailed information. The Peak District national Park intersects the North of this WRZ.  To discuss case specific constraints and considerations please use the contact details provided in the cover sheet.
</t>
  </si>
  <si>
    <t>Treatment works details</t>
  </si>
  <si>
    <t xml:space="preserve">Works 1 – 7 Ml/d (to the nearest Ml/d) – GW4
Works 2 – 2 Ml/d (to the nearest Ml/d) – GW5
Works 3 –5 Ml/d (to the nearest Ml/d) – GW4
Works 4 – 0 Ml/d – SW5 - treatment constraint
Works 5 – 2 Ml/d (to the nearest Ml/d) – GW4
Works 6 –0 Ml/d – SW4 -  treatment constraint
Works 7 – 0 Ml/d – SW4 -  treatment constraint
Works 8 – 15 Ml/d – SW4
Works 9 – 60 Ml/d – SW4 -  treatment constraint
Works 10 – 5 Ml/d – SW4
Works 11 – 0 Ml/d – SW4 -  treatment constraint
Works 12 – 0 Ml/d – SW4 -  treatment constraint
Works 13 – 0 Ml/d – SW4 -  treatment constraint
Works 14 – 0 Ml/d – SW4 -  treatment constraint
Works 15 – 0 Ml/d – SW3 -  treatment constraint
Works 16 – 0 Ml/d – SW4 -  treatment constraint
Works 17 – 0 Ml/d – SW4 -  treatment constraint
Works 18 – 0 Ml/d – SW4 -  treatment constraint
We also have other GW works in this zone, but they are &lt; 10 Ml/d.
We have not assessed climate change when estimating the spare capacity in this zone. Note that the groundwater works would need investment to be suitable to treat any surface water.We have assigned the WTW category that the works will be in by 2020. </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</si>
  <si>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</si>
  <si>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</si>
  <si>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</si>
  <si>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</si>
  <si>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</si>
  <si>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</si>
  <si>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</si>
  <si>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</si>
  <si>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</si>
  <si>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</si>
  <si>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</si>
  <si>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</si>
  <si>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</si>
  <si>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</si>
  <si>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</si>
  <si>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</si>
  <si>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</si>
  <si>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</si>
  <si>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</si>
  <si>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</si>
  <si>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</si>
  <si>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</si>
  <si>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</si>
  <si>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</si>
  <si>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</si>
  <si>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</si>
  <si>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</si>
  <si>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</si>
  <si>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</si>
  <si>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</si>
  <si>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</si>
  <si>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</si>
  <si>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</si>
  <si>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</si>
  <si>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</si>
  <si>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</si>
  <si>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</si>
  <si>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</si>
  <si>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</si>
  <si>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</si>
  <si>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</si>
  <si>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</si>
  <si>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</si>
  <si>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</si>
  <si>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</si>
  <si>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</si>
  <si>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</si>
  <si>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</si>
  <si>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</si>
  <si>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</si>
  <si>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</si>
  <si>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</si>
  <si>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</si>
  <si>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</si>
  <si>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</si>
  <si>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</si>
  <si>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</si>
  <si>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</si>
  <si>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</si>
  <si>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</si>
  <si>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</si>
  <si>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</si>
  <si>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</si>
  <si>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</si>
  <si>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</si>
  <si>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</si>
  <si>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</si>
  <si>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</si>
  <si>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</si>
  <si>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</si>
  <si>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</si>
  <si>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</si>
  <si>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</si>
  <si>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</si>
  <si>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</si>
  <si>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</si>
  <si>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</si>
  <si>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</si>
  <si>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</si>
  <si>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</si>
  <si>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</si>
  <si>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</si>
  <si>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</si>
  <si>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</si>
  <si>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</si>
  <si>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</si>
  <si>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</si>
  <si>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</si>
  <si>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</si>
  <si>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</si>
  <si>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</si>
  <si>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</si>
  <si>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</si>
  <si>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</si>
  <si>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</si>
  <si>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</si>
  <si>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</si>
  <si>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</si>
  <si>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</si>
  <si>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</si>
  <si>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</si>
  <si>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</si>
  <si>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</si>
  <si>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</si>
  <si>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</si>
  <si>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</si>
  <si>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</si>
  <si>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</si>
  <si>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</si>
  <si>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</si>
  <si>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</si>
  <si>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</si>
  <si>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</si>
  <si>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</si>
  <si>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</si>
  <si>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</si>
  <si>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</si>
  <si>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</si>
  <si>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</si>
  <si>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</si>
  <si>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</si>
  <si>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</si>
  <si>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</si>
  <si>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</si>
  <si>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</si>
  <si>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</si>
  <si>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</si>
  <si>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</si>
  <si>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</si>
  <si>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</si>
  <si>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</si>
  <si>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</si>
  <si>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</si>
  <si>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</si>
  <si>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</si>
  <si>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</si>
  <si>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</si>
  <si>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</si>
  <si>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</si>
  <si>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</si>
  <si>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</si>
  <si>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</si>
  <si>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</si>
  <si>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</si>
  <si>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</si>
  <si>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</si>
  <si>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</si>
  <si>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</si>
  <si>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</si>
  <si>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</si>
  <si>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</si>
  <si>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</si>
  <si>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</si>
  <si>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</si>
  <si>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</si>
  <si>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</si>
  <si>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</si>
  <si>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</si>
  <si>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</si>
  <si>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</si>
  <si>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</si>
  <si>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</si>
  <si>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</si>
  <si>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</si>
  <si>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</si>
  <si>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</si>
  <si>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</si>
  <si>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</si>
  <si>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</si>
  <si>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</si>
  <si>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</si>
  <si>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</si>
  <si>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</si>
  <si>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</si>
  <si>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</si>
  <si>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</si>
  <si>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</si>
  <si>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</si>
  <si>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</si>
  <si>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</si>
  <si>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</si>
  <si>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</si>
  <si>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</si>
  <si>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</si>
  <si>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</si>
  <si>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</si>
  <si>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</si>
  <si>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</si>
  <si>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</si>
  <si>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</si>
  <si>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</si>
  <si>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</si>
  <si>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</si>
  <si>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</si>
  <si>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</si>
  <si>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</si>
  <si>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</si>
  <si>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</si>
  <si>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</si>
  <si>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</si>
  <si>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</si>
  <si>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</si>
  <si>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</si>
  <si>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</si>
  <si>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</si>
  <si>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</si>
  <si>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</si>
  <si>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</si>
  <si>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</si>
  <si>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</si>
  <si>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</si>
  <si>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</si>
  <si>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</si>
  <si>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</si>
  <si>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</si>
  <si>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</si>
  <si>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</si>
  <si>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</si>
  <si>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</si>
  <si>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</si>
  <si>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</si>
  <si>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</si>
  <si>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</si>
  <si>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</si>
  <si>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</si>
  <si>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</si>
  <si>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</si>
  <si>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</si>
  <si>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</si>
  <si>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</si>
  <si>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</si>
  <si>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</si>
  <si>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</si>
  <si>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</si>
  <si>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</si>
  <si>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</si>
  <si>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</si>
  <si>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</si>
  <si>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</si>
  <si>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</si>
  <si>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</si>
  <si>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</si>
  <si>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</si>
  <si>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</si>
  <si>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</si>
  <si>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</si>
  <si>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</si>
  <si>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</si>
  <si>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</si>
  <si>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</si>
  <si>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</si>
  <si>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</si>
  <si>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</si>
  <si>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</si>
  <si>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</si>
  <si>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Global values i.e not pro rata per WRZ</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</si>
  <si>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</si>
  <si>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</si>
  <si>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</si>
  <si>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</si>
  <si>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</si>
  <si>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</si>
  <si>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</si>
  <si>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</si>
  <si>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</si>
  <si>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</si>
  <si>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</si>
  <si>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</si>
  <si>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</si>
  <si>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</si>
  <si>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</si>
  <si>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</si>
  <si>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</si>
  <si>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</si>
  <si>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</si>
  <si>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</si>
  <si>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</si>
  <si>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</si>
  <si>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</si>
  <si>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</si>
  <si>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</si>
  <si>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</si>
  <si>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</si>
  <si>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</si>
  <si>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</si>
  <si>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</si>
  <si>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</si>
  <si>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</si>
  <si>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</si>
  <si>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</si>
  <si>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</si>
  <si>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</si>
  <si>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</si>
  <si>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Scheme 38</t>
  </si>
  <si>
    <t>Scheme 39</t>
  </si>
  <si>
    <t>Scheme 40</t>
  </si>
  <si>
    <t>Scheme 41</t>
  </si>
  <si>
    <t>Scheme 42</t>
  </si>
  <si>
    <t>Scheme 43</t>
  </si>
  <si>
    <t>Scheme 44</t>
  </si>
  <si>
    <t>Scheme 45</t>
  </si>
  <si>
    <t>Scheme 46</t>
  </si>
  <si>
    <t>Scheme 47</t>
  </si>
  <si>
    <t>Scheme 48</t>
  </si>
  <si>
    <t>Scheme 49</t>
  </si>
  <si>
    <t>Scheme 50</t>
  </si>
  <si>
    <t>Scheme 51</t>
  </si>
  <si>
    <t>Scheme 52</t>
  </si>
  <si>
    <t>Scheme 53</t>
  </si>
  <si>
    <t>Scheme 54</t>
  </si>
  <si>
    <t>Scheme 55</t>
  </si>
  <si>
    <t>Scheme 56</t>
  </si>
  <si>
    <t>Scheme 57</t>
  </si>
  <si>
    <t>Scheme 58</t>
  </si>
  <si>
    <t>Scheme 59</t>
  </si>
  <si>
    <t>Scheme 60</t>
  </si>
  <si>
    <t>Scheme 61</t>
  </si>
  <si>
    <t>Scheme 62</t>
  </si>
  <si>
    <t>Scheme 63</t>
  </si>
  <si>
    <t>Scheme 64</t>
  </si>
  <si>
    <t>Option name</t>
  </si>
  <si>
    <t>Table 5: Feasible options
Column C</t>
  </si>
  <si>
    <t>River Soar to support site B</t>
  </si>
  <si>
    <t>Watery Lane BHs asset and water treatment enhancements</t>
  </si>
  <si>
    <t>Waverly Road BHs asset and water treatment enhancements</t>
  </si>
  <si>
    <t>Broomleys BHs asset and water treatment enhancements</t>
  </si>
  <si>
    <t>Maximise deployment from Diddlebury WTW and Munslow BH</t>
  </si>
  <si>
    <t>Ladyflatte BHs asset and water treatment enhancements</t>
  </si>
  <si>
    <t>Haseley Spring source asset and WTW enhancement</t>
  </si>
  <si>
    <t>Birmingham BHs conversion to potable supply</t>
  </si>
  <si>
    <t>Stanford Reservoir capacity increase (Size A)</t>
  </si>
  <si>
    <t>Lower Shustoke capacity increase (Size A)</t>
  </si>
  <si>
    <t>Whitacre Reservoir capacity increase (Size A)</t>
  </si>
  <si>
    <t>Draycote Reservoir capacity increase (Size A) with transfer main from site C to Coventry</t>
  </si>
  <si>
    <t>West area new raw water storage with site U enhancement and deployment infrastructure upgrades</t>
  </si>
  <si>
    <t>New source and treatment at Linacre reservoir</t>
  </si>
  <si>
    <t>Site Q enhancements with new supported abstractions from the River Derwent</t>
  </si>
  <si>
    <t>Site Q enhancements supported by raw water augmentation of the River Trent</t>
  </si>
  <si>
    <t>East Midlands raw water storage (Site CQ) including new WTW</t>
  </si>
  <si>
    <t>East Midlands raw water storage (Site CHQ) including new WTW</t>
  </si>
  <si>
    <t>East Midlands existing raw water storage (Site ER) including new WTW and infrastructure</t>
  </si>
  <si>
    <t>New WTW on the River Severn near Ombersley, Shropshire</t>
  </si>
  <si>
    <t>New WTW on the River Severn near Ombersley with raw water imports into the River Severn</t>
  </si>
  <si>
    <t>Site P expansion</t>
  </si>
  <si>
    <t>BH raw water transfer to site Q with site Q enhancements</t>
  </si>
  <si>
    <t>Site C output increase using additional and supported abstractions from the River Avon</t>
  </si>
  <si>
    <t>Site C and site U output increase using additional and supported abstractions from the River Avon</t>
  </si>
  <si>
    <t>River Severn raw water import to site U and site P</t>
  </si>
  <si>
    <t>River Severn raw water import to site U</t>
  </si>
  <si>
    <t>Raw water import from CRT to site C</t>
  </si>
  <si>
    <t>Site E expansion and transfer main supported by raw water augmentation of the River Trent</t>
  </si>
  <si>
    <t>Raw water augmentation of Staunton Harold Reservoir with site Q enhancements</t>
  </si>
  <si>
    <t>River Severn to site C mutual support solution with supported River Avon abstractions - Size AA (Upper)</t>
  </si>
  <si>
    <t>River Severn to site C mutual support solution with supported River Avon abstractions - Size CB (Mid)</t>
  </si>
  <si>
    <t>River Severn to site C mutual support solution with supported River Avon abstractions - Size DA (Lower)</t>
  </si>
  <si>
    <t>Potable water import to site R with site R to Ambergate pipeline capacity increase</t>
  </si>
  <si>
    <t>Potable water import to Chesterfield</t>
  </si>
  <si>
    <t>Site R to Baslow pipeline capacity increase</t>
  </si>
  <si>
    <t>Site R to Ambergate transfer solution</t>
  </si>
  <si>
    <t>Site R to Ambergate pipeline capacity increase</t>
  </si>
  <si>
    <t>Site R to Grindleford pipeline capacity increase</t>
  </si>
  <si>
    <t>Carsington to sites L, J and F</t>
  </si>
  <si>
    <t>Carsington to sites L, F and E</t>
  </si>
  <si>
    <t>Carsington to sites L, J, F and E</t>
  </si>
  <si>
    <t>Site U and site P upgrades supported by River Severn raw water storage capacity increase</t>
  </si>
  <si>
    <t>Site J expansion</t>
  </si>
  <si>
    <t>Site F expansion</t>
  </si>
  <si>
    <t>Site E expansion and transfer main</t>
  </si>
  <si>
    <t>River Trent to site Q transfer with site Q enhancements</t>
  </si>
  <si>
    <t>Carsington Reservoir support to site Q with site Q enhancements</t>
  </si>
  <si>
    <t>Blackbrook Reservoir to support site B</t>
  </si>
  <si>
    <t>Thornton Reservoir to support site B</t>
  </si>
  <si>
    <t>Blackbrook Reservoir and Thornton Reservoir to support site B</t>
  </si>
  <si>
    <t>River Severn to site C mutual support solution - Size BC (Upper)</t>
  </si>
  <si>
    <t>River Severn to site C mutual support solution - Size EB (Mid)</t>
  </si>
  <si>
    <t>River Severn to site C mutual support solution - Size FA (Lower)</t>
  </si>
  <si>
    <t>Site I enhancements</t>
  </si>
  <si>
    <t>Site C enhancements</t>
  </si>
  <si>
    <t>Site Q enhancements</t>
  </si>
  <si>
    <t>Site B enhancements</t>
  </si>
  <si>
    <t>Active Leakage Control - Supply demand balance scenario</t>
  </si>
  <si>
    <t>Active Leakage Control - National Infrustructure commision scenario</t>
  </si>
  <si>
    <t xml:space="preserve">Home water efficiency audits </t>
  </si>
  <si>
    <t>Outage Reduction</t>
  </si>
  <si>
    <t>Enhanced Metering</t>
  </si>
  <si>
    <t>Metering</t>
  </si>
  <si>
    <t>Option reference number</t>
  </si>
  <si>
    <t>Table 5: Feasible options
Column D</t>
  </si>
  <si>
    <t>CRO06</t>
  </si>
  <si>
    <t>BHS01</t>
  </si>
  <si>
    <t>BHS02</t>
  </si>
  <si>
    <t>BHS05</t>
  </si>
  <si>
    <t>BHS06</t>
  </si>
  <si>
    <t>BHS07</t>
  </si>
  <si>
    <t>BHS11</t>
  </si>
  <si>
    <t>BHS15</t>
  </si>
  <si>
    <t>DAM01</t>
  </si>
  <si>
    <t>DAM02</t>
  </si>
  <si>
    <t>DAM03</t>
  </si>
  <si>
    <t>DAM07</t>
  </si>
  <si>
    <t>DAM11</t>
  </si>
  <si>
    <t>LIN01</t>
  </si>
  <si>
    <t>MEL41</t>
  </si>
  <si>
    <t>MEL47</t>
  </si>
  <si>
    <t>WTW05</t>
  </si>
  <si>
    <t>WTW06</t>
  </si>
  <si>
    <t>WTW07</t>
  </si>
  <si>
    <t>WTW08</t>
  </si>
  <si>
    <t>DAM12</t>
  </si>
  <si>
    <t>WTW30</t>
  </si>
  <si>
    <t>MEL39</t>
  </si>
  <si>
    <t>RAW08</t>
  </si>
  <si>
    <t>RAW09</t>
  </si>
  <si>
    <t>VYR01</t>
  </si>
  <si>
    <t>VYR02</t>
  </si>
  <si>
    <t>RAW02</t>
  </si>
  <si>
    <t>WIL05</t>
  </si>
  <si>
    <t>MEL37</t>
  </si>
  <si>
    <t>RAW11</t>
  </si>
  <si>
    <t>RAW13</t>
  </si>
  <si>
    <t>RAW14</t>
  </si>
  <si>
    <t>BAM02</t>
  </si>
  <si>
    <t>RIV01</t>
  </si>
  <si>
    <t>BAM04</t>
  </si>
  <si>
    <t>BAM05</t>
  </si>
  <si>
    <t>BAM01</t>
  </si>
  <si>
    <t>BAM03</t>
  </si>
  <si>
    <t>CARSC01</t>
  </si>
  <si>
    <t>CARSC02</t>
  </si>
  <si>
    <t>CARSC03</t>
  </si>
  <si>
    <t>CLYWB01</t>
  </si>
  <si>
    <t>OGS01</t>
  </si>
  <si>
    <t>LIT01</t>
  </si>
  <si>
    <t>WIL02</t>
  </si>
  <si>
    <t>MEL23</t>
  </si>
  <si>
    <t>MEL29</t>
  </si>
  <si>
    <t>CRO04</t>
  </si>
  <si>
    <t>CRO05</t>
  </si>
  <si>
    <t>CRO07</t>
  </si>
  <si>
    <t>RAW12</t>
  </si>
  <si>
    <t>RAW15</t>
  </si>
  <si>
    <t>RAW16</t>
  </si>
  <si>
    <t>DOR02</t>
  </si>
  <si>
    <t>DOR05</t>
  </si>
  <si>
    <t>DOR07</t>
  </si>
  <si>
    <t>DOR08</t>
  </si>
  <si>
    <t>ALC1</t>
  </si>
  <si>
    <t>ALC2</t>
  </si>
  <si>
    <t>WE001</t>
  </si>
  <si>
    <t>EM001</t>
  </si>
  <si>
    <t xml:space="preserve">Type of option </t>
  </si>
  <si>
    <t>Table 5: Feasible options
Column E</t>
  </si>
  <si>
    <t>SW enhancement</t>
  </si>
  <si>
    <t>GW enhancement</t>
  </si>
  <si>
    <t>Reservoir enlargement</t>
  </si>
  <si>
    <t>New reservoir</t>
  </si>
  <si>
    <t>SW new</t>
  </si>
  <si>
    <t>Effluent reuse</t>
  </si>
  <si>
    <t>Bulk supply</t>
  </si>
  <si>
    <t>Active leakage management</t>
  </si>
  <si>
    <t>Retrofitting indoor water efficiency devices</t>
  </si>
  <si>
    <t>Reduce Outages</t>
  </si>
  <si>
    <t>Metering other selective</t>
  </si>
  <si>
    <t>Preferred option</t>
  </si>
  <si>
    <t>Table 5: Feasible options
Column F</t>
  </si>
  <si>
    <t>Y/N</t>
  </si>
  <si>
    <t>Y</t>
  </si>
  <si>
    <t>N</t>
  </si>
  <si>
    <t xml:space="preserve">Planned scheme start date </t>
  </si>
  <si>
    <t>Table 5: Feasible options
Column G</t>
  </si>
  <si>
    <t>2030-31</t>
  </si>
  <si>
    <t>2020/21</t>
  </si>
  <si>
    <t>Progress of planned scheme</t>
  </si>
  <si>
    <t>Not comenced but we have carried out pre-feasibility studies</t>
  </si>
  <si>
    <t>Not a chosen scheme, no further work required</t>
  </si>
  <si>
    <t>Construction sheduled 2022</t>
  </si>
  <si>
    <t>N/a</t>
  </si>
  <si>
    <t>Not commenced but we have carried out pre-feasibility studies</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</si>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</sst>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b/>
      <sz val="9"/>
      <color indexed="81"/>
      <name val="Tahoma"/>
      <family val="2"/>
    </font>
    <font>
      <sz val="9"/>
      <color indexed="81"/>
      <name val="Tahoma"/>
      <family val="2"/>
    </font>
    <font>
      <sz val="9"/>
      <name val="Arial"/>
      <family val="2"/>
    </font>
    <font>
      <u/>
      <sz val="11"/>
      <name val="Arial"/>
      <family val="2"/>
    </font>
    <font>
      <sz val="11"/>
      <name val="Arial"/>
      <family val="2"/>
    </font>
    <font>
      <sz val="11"/>
      <color rgb="FFFF0000"/>
      <name val="Arial"/>
      <family val="2"/>
    </font>
    <font>
      <sz val="10"/>
      <color rgb="FF000000"/>
      <name val="Arial"/>
      <family val="2"/>
    </font>
    <font>
      <sz val="9"/>
      <color rgb="FF000000"/>
      <name val="Arial"/>
      <family val="2"/>
    </font>
  </fonts>
  <fills count="12">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
      <patternFill patternType="solid">
        <fgColor rgb="FFFCEABF"/>
        <bgColor rgb="FF000000"/>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thin">
        <color rgb="FF857362"/>
      </left>
      <right style="medium">
        <color rgb="FF857362"/>
      </right>
      <top/>
      <bottom/>
      <diagonal/>
    </border>
  </borders>
  <cellStyleXfs count="4">
    <xf numFmtId="0" fontId="0" fillId="0" borderId="0"/>
    <xf numFmtId="0" fontId="1" fillId="0" borderId="0"/>
    <xf numFmtId="0" fontId="17" fillId="0" borderId="0" applyNumberFormat="0" applyFill="0" applyBorder="0" applyAlignment="0" applyProtection="0"/>
    <xf numFmtId="0" fontId="14" fillId="0" borderId="0"/>
  </cellStyleXfs>
  <cellXfs count="155">
    <xf numFmtId="0" fontId="0" fillId="0" borderId="0" xfId="0"/>
    <xf numFmtId="0" fontId="2" fillId="2" borderId="0" xfId="1" applyFont="1" applyFill="1" applyAlignment="1">
      <alignment horizontal="center" vertical="center"/>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8" xfId="1" applyFont="1" applyFill="1" applyBorder="1" applyAlignment="1">
      <alignment vertical="center"/>
    </xf>
    <xf numFmtId="0" fontId="7" fillId="4" borderId="8" xfId="1" applyFont="1" applyFill="1" applyBorder="1" applyAlignment="1">
      <alignment vertical="center"/>
    </xf>
    <xf numFmtId="0" fontId="0" fillId="0" borderId="0" xfId="0" applyProtection="1">
      <protection hidden="1"/>
    </xf>
    <xf numFmtId="0" fontId="2" fillId="2" borderId="0" xfId="1" applyFont="1" applyFill="1" applyAlignment="1" applyProtection="1">
      <alignment vertical="center"/>
      <protection hidden="1"/>
    </xf>
    <xf numFmtId="0" fontId="2" fillId="2" borderId="0" xfId="1" applyFont="1" applyFill="1" applyAlignment="1" applyProtection="1">
      <alignment horizontal="center" vertical="center"/>
      <protection hidden="1"/>
    </xf>
    <xf numFmtId="0" fontId="3" fillId="3" borderId="1" xfId="1" applyFont="1" applyFill="1" applyBorder="1" applyAlignment="1" applyProtection="1">
      <alignment vertical="center"/>
      <protection hidden="1"/>
    </xf>
    <xf numFmtId="0" fontId="4" fillId="0" borderId="2" xfId="0" applyFont="1" applyBorder="1" applyAlignment="1" applyProtection="1">
      <alignment vertical="center" wrapText="1"/>
      <protection hidden="1"/>
    </xf>
    <xf numFmtId="0" fontId="0" fillId="0" borderId="0" xfId="0" applyAlignment="1" applyProtection="1">
      <alignment horizontal="center"/>
      <protection hidden="1"/>
    </xf>
    <xf numFmtId="0" fontId="5" fillId="0" borderId="0" xfId="0" applyFont="1" applyProtection="1">
      <protection hidden="1"/>
    </xf>
    <xf numFmtId="0" fontId="4" fillId="0" borderId="0" xfId="0" applyFont="1" applyProtection="1">
      <protection hidden="1"/>
    </xf>
    <xf numFmtId="0" fontId="3" fillId="3" borderId="3" xfId="1" applyFont="1" applyFill="1" applyBorder="1" applyAlignment="1" applyProtection="1">
      <alignment vertical="center" wrapText="1"/>
      <protection hidden="1"/>
    </xf>
    <xf numFmtId="0" fontId="4" fillId="4" borderId="4" xfId="1" applyFont="1" applyFill="1" applyBorder="1" applyAlignment="1" applyProtection="1">
      <alignment horizontal="left" vertical="center" wrapText="1"/>
      <protection hidden="1"/>
    </xf>
    <xf numFmtId="0" fontId="3" fillId="0" borderId="0" xfId="1" applyFont="1" applyAlignment="1" applyProtection="1">
      <alignment vertical="center"/>
      <protection hidden="1"/>
    </xf>
    <xf numFmtId="0" fontId="3" fillId="3" borderId="5" xfId="1" applyFont="1" applyFill="1" applyBorder="1" applyAlignment="1" applyProtection="1">
      <alignment vertical="center" wrapText="1"/>
      <protection hidden="1"/>
    </xf>
    <xf numFmtId="0" fontId="4" fillId="4" borderId="6" xfId="1" applyFont="1" applyFill="1" applyBorder="1" applyAlignment="1" applyProtection="1">
      <alignment horizontal="left" vertical="center" wrapText="1"/>
      <protection hidden="1"/>
    </xf>
    <xf numFmtId="0" fontId="3" fillId="0" borderId="0" xfId="1" applyFont="1" applyAlignment="1" applyProtection="1">
      <alignment vertical="center" wrapText="1"/>
      <protection hidden="1"/>
    </xf>
    <xf numFmtId="0" fontId="4" fillId="0" borderId="0" xfId="1" applyFont="1" applyAlignment="1" applyProtection="1">
      <alignment horizontal="left" vertical="center"/>
      <protection hidden="1"/>
    </xf>
    <xf numFmtId="0" fontId="3" fillId="3" borderId="7" xfId="1" applyFont="1" applyFill="1" applyBorder="1" applyAlignment="1" applyProtection="1">
      <alignment vertical="center" wrapText="1"/>
      <protection hidden="1"/>
    </xf>
    <xf numFmtId="0" fontId="6" fillId="0" borderId="0" xfId="0" applyFont="1" applyProtection="1">
      <protection hidden="1"/>
    </xf>
    <xf numFmtId="0" fontId="4" fillId="0" borderId="0" xfId="0" applyFont="1" applyAlignment="1" applyProtection="1">
      <alignment horizontal="left"/>
      <protection hidden="1"/>
    </xf>
    <xf numFmtId="0" fontId="3" fillId="3" borderId="1" xfId="1" applyFont="1" applyFill="1" applyBorder="1" applyAlignment="1" applyProtection="1">
      <alignment vertical="center" wrapText="1"/>
      <protection hidden="1"/>
    </xf>
    <xf numFmtId="0" fontId="4" fillId="4" borderId="2" xfId="1" applyFont="1" applyFill="1" applyBorder="1" applyAlignment="1" applyProtection="1">
      <alignment horizontal="left" vertical="center" wrapText="1"/>
      <protection hidden="1"/>
    </xf>
    <xf numFmtId="0" fontId="8" fillId="0" borderId="0" xfId="0" applyFont="1" applyAlignment="1" applyProtection="1">
      <alignment horizontal="right"/>
      <protection hidden="1"/>
    </xf>
    <xf numFmtId="0" fontId="7" fillId="4" borderId="2" xfId="1" applyFont="1" applyFill="1" applyBorder="1" applyAlignment="1" applyProtection="1">
      <alignment vertical="center"/>
      <protection hidden="1"/>
    </xf>
    <xf numFmtId="0" fontId="10" fillId="2" borderId="0" xfId="1" applyFont="1" applyFill="1" applyAlignment="1" applyProtection="1">
      <alignment horizontal="center" vertical="center"/>
      <protection hidden="1"/>
    </xf>
    <xf numFmtId="0" fontId="10" fillId="2" borderId="0" xfId="1" applyFont="1" applyFill="1" applyAlignment="1" applyProtection="1">
      <alignment vertical="center"/>
      <protection hidden="1"/>
    </xf>
    <xf numFmtId="0" fontId="0" fillId="0" borderId="0" xfId="0" applyAlignment="1" applyProtection="1">
      <alignment wrapText="1"/>
      <protection hidden="1"/>
    </xf>
    <xf numFmtId="0" fontId="0" fillId="0" borderId="0" xfId="0" applyAlignment="1" applyProtection="1">
      <alignment horizontal="left" wrapText="1"/>
      <protection hidden="1"/>
    </xf>
    <xf numFmtId="0" fontId="11" fillId="0" borderId="0" xfId="1" applyFont="1" applyAlignment="1" applyProtection="1">
      <alignment horizontal="left" vertical="center"/>
      <protection hidden="1"/>
    </xf>
    <xf numFmtId="0" fontId="12" fillId="0" borderId="0" xfId="0" applyFont="1" applyAlignment="1" applyProtection="1">
      <alignment wrapText="1"/>
      <protection hidden="1"/>
    </xf>
    <xf numFmtId="0" fontId="9" fillId="3" borderId="1" xfId="1" applyFont="1" applyFill="1" applyBorder="1" applyAlignment="1" applyProtection="1">
      <alignment vertical="center"/>
      <protection hidden="1"/>
    </xf>
    <xf numFmtId="0" fontId="9" fillId="3" borderId="1" xfId="1" applyFont="1" applyFill="1" applyBorder="1" applyAlignment="1" applyProtection="1">
      <alignment horizontal="center" vertical="center"/>
      <protection hidden="1"/>
    </xf>
    <xf numFmtId="0" fontId="9" fillId="3" borderId="9" xfId="1" applyFont="1" applyFill="1" applyBorder="1" applyAlignment="1" applyProtection="1">
      <alignment vertical="center"/>
      <protection hidden="1"/>
    </xf>
    <xf numFmtId="0" fontId="9" fillId="3" borderId="20" xfId="1" applyFont="1" applyFill="1" applyBorder="1" applyAlignment="1" applyProtection="1">
      <alignment horizontal="center" vertical="center"/>
      <protection hidden="1"/>
    </xf>
    <xf numFmtId="0" fontId="9" fillId="0" borderId="0" xfId="1" applyFont="1" applyAlignment="1" applyProtection="1">
      <alignment vertical="center"/>
      <protection hidden="1"/>
    </xf>
    <xf numFmtId="0" fontId="4" fillId="0" borderId="8" xfId="1" applyFont="1" applyBorder="1" applyAlignment="1" applyProtection="1">
      <alignment horizontal="center" vertical="center" wrapText="1"/>
      <protection hidden="1"/>
    </xf>
    <xf numFmtId="0" fontId="4" fillId="0" borderId="8" xfId="1" applyFont="1" applyBorder="1" applyAlignment="1" applyProtection="1">
      <alignment horizontal="left" vertical="center" wrapText="1" readingOrder="1"/>
      <protection hidden="1"/>
    </xf>
    <xf numFmtId="0" fontId="4" fillId="0" borderId="12" xfId="1" applyFont="1" applyBorder="1" applyAlignment="1" applyProtection="1">
      <alignment vertical="center" wrapText="1"/>
      <protection hidden="1"/>
    </xf>
    <xf numFmtId="0" fontId="4" fillId="0" borderId="0" xfId="1" applyFont="1" applyAlignment="1" applyProtection="1">
      <alignment horizontal="center" vertical="center" wrapText="1"/>
      <protection hidden="1"/>
    </xf>
    <xf numFmtId="0" fontId="4" fillId="0" borderId="12" xfId="1" applyFont="1" applyBorder="1" applyAlignment="1" applyProtection="1">
      <alignment horizontal="left" vertical="center" wrapText="1" readingOrder="1"/>
      <protection hidden="1"/>
    </xf>
    <xf numFmtId="0" fontId="4" fillId="0" borderId="12" xfId="0" applyFont="1" applyBorder="1" applyAlignment="1" applyProtection="1">
      <alignment vertical="center" wrapText="1"/>
      <protection hidden="1"/>
    </xf>
    <xf numFmtId="0" fontId="0" fillId="0" borderId="0" xfId="0" applyAlignment="1" applyProtection="1">
      <alignment horizontal="left"/>
      <protection hidden="1"/>
    </xf>
    <xf numFmtId="0" fontId="8" fillId="0" borderId="0" xfId="0" applyFont="1" applyProtection="1">
      <protection hidden="1"/>
    </xf>
    <xf numFmtId="0" fontId="0" fillId="4" borderId="0" xfId="0" applyFill="1" applyProtection="1">
      <protection hidden="1"/>
    </xf>
    <xf numFmtId="0" fontId="0" fillId="8" borderId="0" xfId="0" applyFill="1" applyProtection="1">
      <protection hidden="1"/>
    </xf>
    <xf numFmtId="0" fontId="9" fillId="3" borderId="0" xfId="0" applyFont="1" applyFill="1" applyAlignment="1" applyProtection="1">
      <alignment horizontal="left" vertical="top"/>
      <protection hidden="1"/>
    </xf>
    <xf numFmtId="0" fontId="9" fillId="0" borderId="0" xfId="0" applyFont="1" applyProtection="1">
      <protection hidden="1"/>
    </xf>
    <xf numFmtId="0" fontId="9" fillId="0" borderId="0" xfId="0" applyFont="1" applyAlignment="1" applyProtection="1">
      <alignment horizontal="left"/>
      <protection hidden="1"/>
    </xf>
    <xf numFmtId="0" fontId="4" fillId="0" borderId="8" xfId="0" applyFont="1" applyBorder="1" applyProtection="1">
      <protection hidden="1"/>
    </xf>
    <xf numFmtId="0" fontId="4" fillId="0" borderId="0" xfId="0" applyFont="1" applyAlignment="1" applyProtection="1">
      <alignment horizontal="left" vertical="top"/>
      <protection hidden="1"/>
    </xf>
    <xf numFmtId="0" fontId="4" fillId="0" borderId="8" xfId="0" applyFont="1" applyBorder="1" applyAlignment="1" applyProtection="1">
      <alignment horizontal="center" vertical="center"/>
      <protection hidden="1"/>
    </xf>
    <xf numFmtId="0" fontId="4" fillId="0" borderId="0" xfId="1" applyFont="1" applyAlignment="1" applyProtection="1">
      <alignment horizontal="left" vertical="center" wrapText="1"/>
      <protection hidden="1"/>
    </xf>
    <xf numFmtId="0" fontId="4" fillId="0" borderId="0" xfId="0" applyFont="1" applyAlignment="1" applyProtection="1">
      <alignment vertical="justify" wrapText="1"/>
      <protection hidden="1"/>
    </xf>
    <xf numFmtId="0" fontId="4" fillId="0" borderId="0" xfId="0" applyFont="1" applyAlignment="1" applyProtection="1">
      <alignment vertical="top" wrapText="1"/>
      <protection hidden="1"/>
    </xf>
    <xf numFmtId="0" fontId="4" fillId="0" borderId="0" xfId="0" applyFont="1" applyAlignment="1" applyProtection="1">
      <alignment horizontal="left" vertical="center" wrapText="1"/>
      <protection hidden="1"/>
    </xf>
    <xf numFmtId="0" fontId="16" fillId="9" borderId="20" xfId="0" applyFont="1" applyFill="1" applyBorder="1" applyAlignment="1" applyProtection="1">
      <alignment horizontal="center" vertical="center" wrapText="1"/>
      <protection hidden="1"/>
    </xf>
    <xf numFmtId="0" fontId="16" fillId="9" borderId="19" xfId="0" applyFont="1" applyFill="1" applyBorder="1" applyAlignment="1" applyProtection="1">
      <alignment horizontal="center" vertical="center" wrapText="1"/>
      <protection hidden="1"/>
    </xf>
    <xf numFmtId="0" fontId="4" fillId="10" borderId="21" xfId="0" applyFont="1" applyFill="1" applyBorder="1" applyAlignment="1" applyProtection="1">
      <alignment vertical="center" wrapText="1"/>
      <protection hidden="1"/>
    </xf>
    <xf numFmtId="0" fontId="4" fillId="10" borderId="22" xfId="0" applyFont="1" applyFill="1" applyBorder="1" applyAlignment="1" applyProtection="1">
      <alignment vertical="center" wrapText="1"/>
      <protection hidden="1"/>
    </xf>
    <xf numFmtId="0" fontId="4" fillId="0" borderId="0" xfId="0" applyFont="1" applyAlignment="1" applyProtection="1">
      <alignment wrapText="1"/>
      <protection hidden="1"/>
    </xf>
    <xf numFmtId="0" fontId="0" fillId="0" borderId="23" xfId="0" applyBorder="1" applyAlignment="1" applyProtection="1">
      <alignment horizontal="center" vertical="center"/>
      <protection hidden="1"/>
    </xf>
    <xf numFmtId="0" fontId="4" fillId="0" borderId="24" xfId="1" applyFont="1" applyBorder="1" applyAlignment="1" applyProtection="1">
      <alignment vertical="center" wrapText="1"/>
      <protection hidden="1"/>
    </xf>
    <xf numFmtId="0" fontId="4" fillId="0" borderId="13" xfId="1"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 fillId="7" borderId="14" xfId="1" applyFont="1" applyFill="1" applyBorder="1" applyAlignment="1" applyProtection="1">
      <alignment vertical="center"/>
      <protection hidden="1"/>
    </xf>
    <xf numFmtId="0" fontId="7" fillId="7" borderId="15" xfId="1" applyFont="1" applyFill="1" applyBorder="1" applyAlignment="1" applyProtection="1">
      <alignment vertical="center"/>
      <protection hidden="1"/>
    </xf>
    <xf numFmtId="0" fontId="0" fillId="0" borderId="25" xfId="0" applyBorder="1" applyAlignment="1" applyProtection="1">
      <alignment horizontal="center" vertical="center"/>
      <protection hidden="1"/>
    </xf>
    <xf numFmtId="0" fontId="14" fillId="0" borderId="17" xfId="0" applyFont="1" applyBorder="1" applyAlignment="1" applyProtection="1">
      <alignment vertical="center" wrapText="1"/>
      <protection hidden="1"/>
    </xf>
    <xf numFmtId="0" fontId="14" fillId="0" borderId="8"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7" fillId="7" borderId="8" xfId="1" applyFont="1" applyFill="1" applyBorder="1" applyAlignment="1" applyProtection="1">
      <alignment vertical="center"/>
      <protection hidden="1"/>
    </xf>
    <xf numFmtId="0" fontId="15" fillId="0" borderId="8" xfId="1" applyFont="1" applyBorder="1" applyAlignment="1" applyProtection="1">
      <alignment vertical="center"/>
      <protection hidden="1"/>
    </xf>
    <xf numFmtId="0" fontId="0" fillId="0" borderId="0" xfId="0" applyAlignment="1" applyProtection="1">
      <alignment horizontal="center" wrapText="1"/>
      <protection hidden="1"/>
    </xf>
    <xf numFmtId="0" fontId="9" fillId="3" borderId="3" xfId="1" applyFont="1" applyFill="1" applyBorder="1" applyAlignment="1" applyProtection="1">
      <alignment vertical="center"/>
      <protection hidden="1"/>
    </xf>
    <xf numFmtId="0" fontId="0" fillId="0" borderId="8" xfId="0" applyBorder="1" applyAlignment="1" applyProtection="1">
      <alignment horizontal="center" vertical="center"/>
      <protection hidden="1"/>
    </xf>
    <xf numFmtId="0" fontId="4" fillId="0" borderId="13" xfId="1" applyFont="1" applyBorder="1" applyAlignment="1" applyProtection="1">
      <alignment vertical="center" wrapText="1"/>
      <protection hidden="1"/>
    </xf>
    <xf numFmtId="0" fontId="4" fillId="0" borderId="26" xfId="1" applyFont="1" applyBorder="1" applyAlignment="1" applyProtection="1">
      <alignment horizontal="center" vertical="center" wrapText="1"/>
      <protection hidden="1"/>
    </xf>
    <xf numFmtId="0" fontId="4" fillId="0" borderId="8" xfId="1" applyFont="1" applyBorder="1" applyAlignment="1" applyProtection="1">
      <alignment vertical="center" wrapText="1"/>
      <protection hidden="1"/>
    </xf>
    <xf numFmtId="0" fontId="3" fillId="3" borderId="9" xfId="1" applyFont="1" applyFill="1" applyBorder="1" applyAlignment="1" applyProtection="1">
      <alignment horizontal="left" vertical="center"/>
      <protection hidden="1"/>
    </xf>
    <xf numFmtId="0" fontId="4" fillId="0" borderId="0" xfId="1" applyFont="1" applyAlignment="1" applyProtection="1">
      <alignment vertical="center" wrapText="1"/>
      <protection hidden="1"/>
    </xf>
    <xf numFmtId="0" fontId="7" fillId="4" borderId="0" xfId="1" applyFont="1" applyFill="1" applyAlignment="1" applyProtection="1">
      <alignment vertical="center"/>
      <protection hidden="1"/>
    </xf>
    <xf numFmtId="0" fontId="7" fillId="7" borderId="0" xfId="1" applyFont="1" applyFill="1" applyAlignment="1" applyProtection="1">
      <alignment vertical="center"/>
      <protection hidden="1"/>
    </xf>
    <xf numFmtId="0" fontId="5" fillId="0" borderId="0" xfId="0" applyFont="1" applyAlignment="1" applyProtection="1">
      <alignment horizontal="left" vertical="center"/>
      <protection hidden="1"/>
    </xf>
    <xf numFmtId="0" fontId="9" fillId="3" borderId="8" xfId="1" applyFont="1" applyFill="1" applyBorder="1" applyAlignment="1" applyProtection="1">
      <alignment vertical="center"/>
      <protection hidden="1"/>
    </xf>
    <xf numFmtId="0" fontId="9" fillId="3" borderId="11" xfId="1" applyFont="1" applyFill="1" applyBorder="1" applyAlignment="1" applyProtection="1">
      <alignment vertical="center"/>
      <protection hidden="1"/>
    </xf>
    <xf numFmtId="0" fontId="17" fillId="4" borderId="4" xfId="2" applyFill="1" applyBorder="1" applyAlignment="1" applyProtection="1">
      <alignment horizontal="left" vertical="center" wrapText="1"/>
      <protection hidden="1"/>
    </xf>
    <xf numFmtId="0" fontId="14" fillId="4" borderId="6" xfId="1" applyFont="1" applyFill="1" applyBorder="1" applyAlignment="1" applyProtection="1">
      <alignment horizontal="left" vertical="center" wrapText="1"/>
      <protection hidden="1"/>
    </xf>
    <xf numFmtId="0" fontId="20" fillId="4" borderId="8" xfId="1" applyFont="1" applyFill="1" applyBorder="1" applyAlignment="1" applyProtection="1">
      <alignment horizontal="center" vertical="center"/>
      <protection hidden="1"/>
    </xf>
    <xf numFmtId="0" fontId="20" fillId="4" borderId="8" xfId="1" applyFont="1" applyFill="1" applyBorder="1" applyAlignment="1" applyProtection="1">
      <alignment horizontal="left" vertical="center"/>
      <protection hidden="1"/>
    </xf>
    <xf numFmtId="9" fontId="20" fillId="4" borderId="8" xfId="1" applyNumberFormat="1" applyFont="1" applyFill="1" applyBorder="1" applyAlignment="1" applyProtection="1">
      <alignment horizontal="center" vertical="center"/>
      <protection hidden="1"/>
    </xf>
    <xf numFmtId="0" fontId="21" fillId="0" borderId="0" xfId="2" applyFont="1" applyProtection="1">
      <protection hidden="1"/>
    </xf>
    <xf numFmtId="0" fontId="22" fillId="0" borderId="0" xfId="0" applyFont="1" applyProtection="1">
      <protection hidden="1"/>
    </xf>
    <xf numFmtId="2" fontId="20" fillId="4" borderId="8" xfId="1" applyNumberFormat="1" applyFont="1" applyFill="1" applyBorder="1" applyAlignment="1" applyProtection="1">
      <alignment horizontal="center" vertical="center"/>
      <protection hidden="1"/>
    </xf>
    <xf numFmtId="0" fontId="20" fillId="4" borderId="8" xfId="1" applyFont="1" applyFill="1" applyBorder="1" applyAlignment="1" applyProtection="1">
      <alignment horizontal="center" vertical="center" wrapText="1"/>
      <protection hidden="1"/>
    </xf>
    <xf numFmtId="2" fontId="20" fillId="4" borderId="13" xfId="1" applyNumberFormat="1" applyFont="1" applyFill="1" applyBorder="1" applyAlignment="1" applyProtection="1">
      <alignment vertical="center"/>
      <protection hidden="1"/>
    </xf>
    <xf numFmtId="2" fontId="20" fillId="4" borderId="8" xfId="1" applyNumberFormat="1" applyFont="1" applyFill="1" applyBorder="1" applyAlignment="1" applyProtection="1">
      <alignment vertical="center"/>
      <protection hidden="1"/>
    </xf>
    <xf numFmtId="0" fontId="20" fillId="4" borderId="13" xfId="1" applyFont="1" applyFill="1" applyBorder="1" applyAlignment="1" applyProtection="1">
      <alignment vertical="center"/>
      <protection hidden="1"/>
    </xf>
    <xf numFmtId="164" fontId="20" fillId="4" borderId="13" xfId="1" applyNumberFormat="1" applyFont="1" applyFill="1" applyBorder="1" applyAlignment="1" applyProtection="1">
      <alignment vertical="center"/>
      <protection hidden="1"/>
    </xf>
    <xf numFmtId="9" fontId="20" fillId="4" borderId="8" xfId="1" applyNumberFormat="1" applyFont="1" applyFill="1" applyBorder="1" applyAlignment="1" applyProtection="1">
      <alignment vertical="center"/>
      <protection hidden="1"/>
    </xf>
    <xf numFmtId="1" fontId="20" fillId="4" borderId="13" xfId="1" applyNumberFormat="1" applyFont="1" applyFill="1" applyBorder="1" applyAlignment="1" applyProtection="1">
      <alignment vertical="center" wrapText="1"/>
      <protection hidden="1"/>
    </xf>
    <xf numFmtId="0" fontId="20" fillId="4" borderId="13" xfId="1" applyFont="1" applyFill="1" applyBorder="1" applyAlignment="1" applyProtection="1">
      <alignment vertical="center" wrapText="1"/>
      <protection hidden="1"/>
    </xf>
    <xf numFmtId="1" fontId="20" fillId="4" borderId="13" xfId="1" applyNumberFormat="1" applyFont="1" applyFill="1" applyBorder="1" applyAlignment="1" applyProtection="1">
      <alignment vertical="center"/>
      <protection hidden="1"/>
    </xf>
    <xf numFmtId="164" fontId="20" fillId="4" borderId="13" xfId="1" applyNumberFormat="1" applyFont="1" applyFill="1" applyBorder="1" applyAlignment="1" applyProtection="1">
      <alignment vertical="center" wrapText="1"/>
      <protection hidden="1"/>
    </xf>
    <xf numFmtId="2" fontId="20" fillId="4" borderId="13" xfId="1" applyNumberFormat="1" applyFont="1" applyFill="1" applyBorder="1" applyAlignment="1" applyProtection="1">
      <alignment vertical="center" wrapText="1"/>
      <protection hidden="1"/>
    </xf>
    <xf numFmtId="0" fontId="23" fillId="0" borderId="0" xfId="0" applyFont="1" applyProtection="1">
      <protection hidden="1"/>
    </xf>
    <xf numFmtId="14" fontId="4" fillId="4" borderId="8" xfId="1" applyNumberFormat="1" applyFont="1" applyFill="1" applyBorder="1" applyAlignment="1" applyProtection="1">
      <alignment vertical="center"/>
      <protection hidden="1"/>
    </xf>
    <xf numFmtId="0" fontId="4" fillId="4" borderId="8" xfId="1" applyFont="1" applyFill="1" applyBorder="1" applyAlignment="1" applyProtection="1">
      <alignment vertical="center"/>
      <protection hidden="1"/>
    </xf>
    <xf numFmtId="0" fontId="7" fillId="4" borderId="8" xfId="1" applyFont="1" applyFill="1" applyBorder="1" applyAlignment="1" applyProtection="1">
      <alignment vertical="center"/>
      <protection hidden="1"/>
    </xf>
    <xf numFmtId="0" fontId="7" fillId="4" borderId="13" xfId="1" applyFont="1" applyFill="1" applyBorder="1" applyAlignment="1" applyProtection="1">
      <alignment vertical="center" wrapText="1"/>
      <protection hidden="1"/>
    </xf>
    <xf numFmtId="0" fontId="7" fillId="4" borderId="13" xfId="1" applyFont="1" applyFill="1" applyBorder="1" applyAlignment="1" applyProtection="1">
      <alignment vertical="center"/>
      <protection hidden="1"/>
    </xf>
    <xf numFmtId="2" fontId="7" fillId="4" borderId="13" xfId="1" applyNumberFormat="1" applyFont="1" applyFill="1" applyBorder="1" applyAlignment="1" applyProtection="1">
      <alignment vertical="center"/>
      <protection hidden="1"/>
    </xf>
    <xf numFmtId="14" fontId="4" fillId="4" borderId="8" xfId="1" applyNumberFormat="1" applyFont="1" applyFill="1" applyBorder="1" applyAlignment="1">
      <alignment vertical="center"/>
    </xf>
    <xf numFmtId="164" fontId="7" fillId="4" borderId="13" xfId="1" applyNumberFormat="1" applyFont="1" applyFill="1" applyBorder="1" applyAlignment="1" applyProtection="1">
      <alignment vertical="center"/>
      <protection hidden="1"/>
    </xf>
    <xf numFmtId="14" fontId="24" fillId="11" borderId="8" xfId="0" applyNumberFormat="1" applyFont="1" applyFill="1" applyBorder="1" applyAlignment="1">
      <alignment vertical="center"/>
    </xf>
    <xf numFmtId="0" fontId="24" fillId="11" borderId="8" xfId="0" applyFont="1" applyFill="1" applyBorder="1" applyAlignment="1">
      <alignment vertical="center"/>
    </xf>
    <xf numFmtId="0" fontId="25" fillId="11" borderId="8" xfId="0" applyFont="1" applyFill="1" applyBorder="1" applyAlignment="1">
      <alignment vertical="center"/>
    </xf>
    <xf numFmtId="0" fontId="24" fillId="11" borderId="4" xfId="0" applyFont="1" applyFill="1" applyBorder="1" applyAlignment="1">
      <alignment horizontal="left" vertical="center" wrapText="1"/>
    </xf>
    <xf numFmtId="17" fontId="14" fillId="11" borderId="27" xfId="0" applyNumberFormat="1" applyFont="1" applyFill="1" applyBorder="1" applyAlignment="1">
      <alignment horizontal="left" vertical="center" wrapText="1"/>
    </xf>
    <xf numFmtId="17" fontId="14" fillId="11" borderId="6" xfId="0" applyNumberFormat="1" applyFont="1" applyFill="1" applyBorder="1" applyAlignment="1">
      <alignment horizontal="left" vertical="center" wrapText="1"/>
    </xf>
    <xf numFmtId="0" fontId="2" fillId="2" borderId="0" xfId="1" applyFont="1" applyFill="1" applyAlignment="1">
      <alignment horizontal="left" vertical="center"/>
    </xf>
    <xf numFmtId="0" fontId="9" fillId="3" borderId="18" xfId="1" applyFont="1" applyFill="1" applyBorder="1" applyAlignment="1" applyProtection="1">
      <alignment horizontal="left" vertical="center"/>
      <protection hidden="1"/>
    </xf>
    <xf numFmtId="0" fontId="9" fillId="3" borderId="11" xfId="1" applyFont="1" applyFill="1" applyBorder="1" applyAlignment="1" applyProtection="1">
      <alignment horizontal="left" vertical="center"/>
      <protection hidden="1"/>
    </xf>
    <xf numFmtId="0" fontId="9" fillId="3" borderId="12" xfId="0" applyFont="1" applyFill="1" applyBorder="1" applyAlignment="1" applyProtection="1">
      <alignment horizontal="left" vertical="top"/>
      <protection hidden="1"/>
    </xf>
    <xf numFmtId="0" fontId="9" fillId="3" borderId="16" xfId="0" applyFont="1" applyFill="1" applyBorder="1" applyAlignment="1" applyProtection="1">
      <alignment horizontal="left" vertical="top"/>
      <protection hidden="1"/>
    </xf>
    <xf numFmtId="0" fontId="9" fillId="3" borderId="17" xfId="0" applyFont="1" applyFill="1" applyBorder="1" applyAlignment="1" applyProtection="1">
      <alignment horizontal="left" vertical="top"/>
      <protection hidden="1"/>
    </xf>
    <xf numFmtId="0" fontId="4" fillId="0" borderId="8" xfId="0" applyFont="1" applyBorder="1" applyAlignment="1" applyProtection="1">
      <alignment horizontal="left" vertical="top"/>
      <protection hidden="1"/>
    </xf>
    <xf numFmtId="0" fontId="4" fillId="0" borderId="8" xfId="1"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0" fontId="4" fillId="0" borderId="12" xfId="1" applyFont="1" applyBorder="1" applyAlignment="1" applyProtection="1">
      <alignment horizontal="left" vertical="center" wrapText="1"/>
      <protection hidden="1"/>
    </xf>
    <xf numFmtId="0" fontId="4" fillId="0" borderId="16" xfId="1" applyFont="1" applyBorder="1" applyAlignment="1" applyProtection="1">
      <alignment horizontal="left" vertical="center" wrapText="1"/>
      <protection hidden="1"/>
    </xf>
    <xf numFmtId="0" fontId="4" fillId="0" borderId="17" xfId="1" applyFont="1" applyBorder="1" applyAlignment="1" applyProtection="1">
      <alignment horizontal="left" vertical="center" wrapText="1"/>
      <protection hidden="1"/>
    </xf>
    <xf numFmtId="0" fontId="3" fillId="3" borderId="9" xfId="1" applyFont="1" applyFill="1" applyBorder="1" applyAlignment="1" applyProtection="1">
      <alignment horizontal="left" vertical="center"/>
      <protection hidden="1"/>
    </xf>
    <xf numFmtId="0" fontId="3" fillId="3" borderId="10" xfId="1" applyFont="1" applyFill="1" applyBorder="1" applyAlignment="1" applyProtection="1">
      <alignment horizontal="left" vertical="center"/>
      <protection hidden="1"/>
    </xf>
    <xf numFmtId="0" fontId="11" fillId="0" borderId="8" xfId="1" applyFont="1" applyBorder="1" applyAlignment="1" applyProtection="1">
      <alignment horizontal="left" vertical="center"/>
      <protection hidden="1"/>
    </xf>
    <xf numFmtId="0" fontId="13" fillId="6" borderId="0" xfId="0" applyFont="1" applyFill="1" applyAlignment="1" applyProtection="1">
      <alignment horizontal="left" vertical="top" wrapText="1"/>
      <protection hidden="1"/>
    </xf>
    <xf numFmtId="0" fontId="9" fillId="3" borderId="12" xfId="0" applyFont="1" applyFill="1" applyBorder="1" applyAlignment="1" applyProtection="1">
      <alignment horizontal="left"/>
      <protection hidden="1"/>
    </xf>
    <xf numFmtId="0" fontId="9" fillId="3" borderId="16" xfId="0" applyFont="1" applyFill="1" applyBorder="1" applyAlignment="1" applyProtection="1">
      <alignment horizontal="left"/>
      <protection hidden="1"/>
    </xf>
    <xf numFmtId="0" fontId="9" fillId="3" borderId="17" xfId="0" applyFont="1" applyFill="1" applyBorder="1" applyAlignment="1" applyProtection="1">
      <alignment horizontal="left"/>
      <protection hidden="1"/>
    </xf>
    <xf numFmtId="0" fontId="15" fillId="0" borderId="8" xfId="1" applyFont="1" applyBorder="1" applyAlignment="1" applyProtection="1">
      <alignment horizontal="center" vertical="center"/>
      <protection hidden="1"/>
    </xf>
    <xf numFmtId="0" fontId="4" fillId="0" borderId="8" xfId="1" applyFont="1" applyBorder="1" applyAlignment="1" applyProtection="1">
      <alignment vertical="center" wrapText="1"/>
      <protection hidden="1"/>
    </xf>
    <xf numFmtId="0" fontId="4" fillId="0" borderId="8" xfId="0" applyFont="1" applyBorder="1" applyAlignment="1" applyProtection="1">
      <alignment wrapText="1"/>
      <protection hidden="1"/>
    </xf>
    <xf numFmtId="0" fontId="11" fillId="0" borderId="9" xfId="1" applyFont="1" applyBorder="1" applyAlignment="1" applyProtection="1">
      <alignment horizontal="left" vertical="center"/>
      <protection hidden="1"/>
    </xf>
    <xf numFmtId="0" fontId="11" fillId="0" borderId="10" xfId="1" applyFont="1" applyBorder="1" applyAlignment="1" applyProtection="1">
      <alignment horizontal="left" vertical="center"/>
      <protection hidden="1"/>
    </xf>
    <xf numFmtId="0" fontId="11" fillId="0" borderId="11" xfId="1" applyFont="1" applyBorder="1" applyAlignment="1" applyProtection="1">
      <alignment horizontal="left" vertical="center"/>
      <protection hidden="1"/>
    </xf>
    <xf numFmtId="0" fontId="3" fillId="3" borderId="19" xfId="1" applyFont="1" applyFill="1" applyBorder="1" applyAlignment="1" applyProtection="1">
      <alignment horizontal="left" vertical="center"/>
      <protection hidden="1"/>
    </xf>
    <xf numFmtId="0" fontId="13" fillId="5" borderId="0" xfId="0" applyFont="1" applyFill="1" applyAlignment="1" applyProtection="1">
      <alignment horizontal="left" vertical="top" wrapText="1"/>
      <protection hidden="1"/>
    </xf>
    <xf numFmtId="0" fontId="2" fillId="2" borderId="0" xfId="1" applyFont="1" applyFill="1" applyAlignment="1" applyProtection="1">
      <alignment horizontal="left"/>
      <protection hidden="1"/>
    </xf>
    <xf numFmtId="0" fontId="3" fillId="3" borderId="9" xfId="1" applyFont="1" applyFill="1" applyBorder="1" applyAlignment="1" applyProtection="1">
      <alignment horizontal="left"/>
      <protection hidden="1"/>
    </xf>
    <xf numFmtId="0" fontId="3" fillId="3" borderId="19" xfId="1" applyFont="1" applyFill="1" applyBorder="1" applyAlignment="1" applyProtection="1">
      <alignment horizontal="left"/>
      <protection hidden="1"/>
    </xf>
    <xf numFmtId="0" fontId="2" fillId="2" borderId="0" xfId="1" applyFont="1" applyFill="1" applyAlignment="1" applyProtection="1">
      <alignment horizontal="left" vertical="center"/>
      <protection hidden="1"/>
    </xf>
  </cellXfs>
  <cellStyles count="4">
    <cellStyle name="Hyperlink" xfId="2" builtinId="8"/>
    <cellStyle name="Normal" xfId="0" builtinId="0"/>
    <cellStyle name="Normal 2 2_5. Feasible Options" xfId="3" xr:uid="{00000000-0005-0000-0000-000002000000}"/>
    <cellStyle name="Normal 3" xfId="1" xr:uid="{00000000-0005-0000-0000-000003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3</xdr:col>
      <xdr:colOff>222249</xdr:colOff>
      <xdr:row>5</xdr:row>
      <xdr:rowOff>18013</xdr:rowOff>
    </xdr:from>
    <xdr:to>
      <xdr:col>6</xdr:col>
      <xdr:colOff>530974</xdr:colOff>
      <xdr:row>15</xdr:row>
      <xdr:rowOff>71967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61916" y="1436180"/>
          <a:ext cx="4944225" cy="36649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utureConsultation@severntrent.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Normal="100" workbookViewId="0">
      <selection activeCell="C10" sqref="C10"/>
    </sheetView>
  </sheetViews>
  <sheetFormatPr defaultColWidth="0" defaultRowHeight="13.9" customHeight="1" zeroHeight="1" x14ac:dyDescent="0.2"/>
  <cols>
    <col min="1" max="1" width="1.75" style="7" customWidth="1"/>
    <col min="2" max="2" width="51.25" style="7" customWidth="1"/>
    <col min="3" max="3" width="56.375" style="7" customWidth="1"/>
    <col min="4" max="4" width="4.125" style="7" customWidth="1"/>
    <col min="5" max="5" width="47.875" style="7" customWidth="1"/>
    <col min="6" max="7" width="8.75" style="7" customWidth="1"/>
    <col min="8" max="16384" width="8.75" style="7" hidden="1"/>
  </cols>
  <sheetData>
    <row r="1" spans="2:5" ht="20.25" x14ac:dyDescent="0.2">
      <c r="B1" s="8" t="s">
        <v>0</v>
      </c>
      <c r="C1" s="9" t="str">
        <f>C5</f>
        <v>Severn Trent</v>
      </c>
    </row>
    <row r="2" spans="2:5" ht="12" customHeight="1" thickBot="1" x14ac:dyDescent="0.25"/>
    <row r="3" spans="2:5" ht="51.75" thickBot="1" x14ac:dyDescent="0.25">
      <c r="B3" s="10" t="s">
        <v>1</v>
      </c>
      <c r="C3" s="11" t="s">
        <v>2</v>
      </c>
      <c r="E3" s="12"/>
    </row>
    <row r="4" spans="2:5" ht="12" customHeight="1" thickBot="1" x14ac:dyDescent="0.25">
      <c r="B4" s="13"/>
      <c r="C4" s="14"/>
    </row>
    <row r="5" spans="2:5" ht="16.5" x14ac:dyDescent="0.2">
      <c r="B5" s="15" t="s">
        <v>3</v>
      </c>
      <c r="C5" s="16" t="s">
        <v>4</v>
      </c>
      <c r="E5" s="17" t="s">
        <v>5</v>
      </c>
    </row>
    <row r="6" spans="2:5" ht="17.25" thickBot="1" x14ac:dyDescent="0.25">
      <c r="B6" s="18" t="s">
        <v>6</v>
      </c>
      <c r="C6" s="19" t="s">
        <v>7</v>
      </c>
    </row>
    <row r="7" spans="2:5" ht="12" customHeight="1" thickBot="1" x14ac:dyDescent="0.25">
      <c r="B7" s="20"/>
      <c r="C7" s="21"/>
    </row>
    <row r="8" spans="2:5" ht="16.5" x14ac:dyDescent="0.2">
      <c r="B8" s="15" t="s">
        <v>8</v>
      </c>
      <c r="C8" s="121" t="s">
        <v>9</v>
      </c>
    </row>
    <row r="9" spans="2:5" ht="16.5" x14ac:dyDescent="0.2">
      <c r="B9" s="22" t="s">
        <v>10</v>
      </c>
      <c r="C9" s="122">
        <v>43132</v>
      </c>
    </row>
    <row r="10" spans="2:5" ht="17.25" thickBot="1" x14ac:dyDescent="0.25">
      <c r="B10" s="18" t="s">
        <v>11</v>
      </c>
      <c r="C10" s="123">
        <v>44866</v>
      </c>
    </row>
    <row r="11" spans="2:5" ht="12" customHeight="1" thickBot="1" x14ac:dyDescent="0.25">
      <c r="B11" s="20"/>
      <c r="C11" s="21"/>
    </row>
    <row r="12" spans="2:5" ht="49.5" x14ac:dyDescent="0.2">
      <c r="B12" s="15" t="s">
        <v>12</v>
      </c>
      <c r="C12" s="90" t="s">
        <v>13</v>
      </c>
    </row>
    <row r="13" spans="2:5" ht="72.75" customHeight="1" thickBot="1" x14ac:dyDescent="0.25">
      <c r="B13" s="18" t="s">
        <v>14</v>
      </c>
      <c r="C13" s="19" t="s">
        <v>15</v>
      </c>
    </row>
    <row r="14" spans="2:5" ht="12" customHeight="1" thickBot="1" x14ac:dyDescent="0.35">
      <c r="B14" s="23"/>
      <c r="C14" s="24"/>
    </row>
    <row r="15" spans="2:5" ht="59.45" customHeight="1" thickBot="1" x14ac:dyDescent="0.25">
      <c r="B15" s="25" t="s">
        <v>16</v>
      </c>
      <c r="C15" s="26" t="s">
        <v>17</v>
      </c>
      <c r="E15" s="12"/>
    </row>
    <row r="16" spans="2:5" ht="12" customHeight="1" x14ac:dyDescent="0.2">
      <c r="B16" s="13"/>
      <c r="C16" s="14"/>
    </row>
    <row r="17" spans="2:6" ht="17.25" thickBot="1" x14ac:dyDescent="0.25">
      <c r="B17" s="17" t="s">
        <v>18</v>
      </c>
    </row>
    <row r="18" spans="2:6" ht="15.75" thickBot="1" x14ac:dyDescent="0.3">
      <c r="E18" s="27" t="s">
        <v>19</v>
      </c>
      <c r="F18" s="28"/>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sheetProtection algorithmName="SHA-512" hashValue="zJFi7Wc8LSQi/Ao0+FaMC/TUQL+MTOcPrxMNLqggBHheu0XvBlXQ5VcLtHF2tMr1JfU5VnAjPSHHPGaYnCi4nw==" saltValue="i/KZdK/DGW61CkX8CwHx+A==" spinCount="100000" sheet="1" selectLockedCells="1" selectUnlockedCells="1"/>
  <hyperlinks>
    <hyperlink ref="C12" r:id="rId1" xr:uid="{00000000-0004-0000-0000-000000000000}"/>
  </hyperlinks>
  <pageMargins left="0.7" right="0.7" top="0.75" bottom="0.75" header="0.3" footer="0.3"/>
  <pageSetup paperSize="8" scale="45" orientation="portrait" r:id="rId2"/>
  <headerFooter>
    <oddHeader>&amp;L&amp;"Calibri"&amp;10&amp;K000000ST Classification: OFFICIAL COMMERCIAL&amp;1#_x000D_&amp;"Calibri"&amp;11&amp;K000000</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6"/>
  <sheetViews>
    <sheetView showGridLines="0" zoomScale="70" zoomScaleNormal="70" workbookViewId="0">
      <pane ySplit="3" topLeftCell="A4" activePane="bottomLeft" state="frozen"/>
      <selection activeCell="C3" sqref="C3"/>
      <selection pane="bottomLeft" activeCell="B7" sqref="B7:F7"/>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20.25" x14ac:dyDescent="0.2">
      <c r="B1" s="124" t="s">
        <v>20</v>
      </c>
      <c r="C1" s="124"/>
      <c r="D1" s="1" t="str">
        <f>'Cover sheet'!C1</f>
        <v>Severn Trent</v>
      </c>
    </row>
    <row r="2" spans="2:6" ht="12" customHeight="1" thickBot="1" x14ac:dyDescent="0.25"/>
    <row r="3" spans="2:6" ht="30" customHeight="1" thickBot="1" x14ac:dyDescent="0.25">
      <c r="B3" s="2" t="s">
        <v>21</v>
      </c>
      <c r="C3" s="3" t="s">
        <v>22</v>
      </c>
      <c r="D3" s="4" t="s">
        <v>23</v>
      </c>
      <c r="E3" s="3" t="s">
        <v>24</v>
      </c>
      <c r="F3" s="3" t="s">
        <v>25</v>
      </c>
    </row>
    <row r="4" spans="2:6" ht="14.45" customHeight="1" x14ac:dyDescent="0.2">
      <c r="B4" s="110">
        <v>43586</v>
      </c>
      <c r="C4" s="111" t="s">
        <v>26</v>
      </c>
      <c r="D4" s="111" t="s">
        <v>27</v>
      </c>
      <c r="E4" s="112" t="s">
        <v>28</v>
      </c>
      <c r="F4" s="112" t="s">
        <v>29</v>
      </c>
    </row>
    <row r="5" spans="2:6" x14ac:dyDescent="0.2">
      <c r="B5" s="110">
        <v>43586</v>
      </c>
      <c r="C5" s="111" t="s">
        <v>30</v>
      </c>
      <c r="D5" s="111" t="s">
        <v>31</v>
      </c>
      <c r="E5" s="112" t="s">
        <v>32</v>
      </c>
      <c r="F5" s="112" t="s">
        <v>33</v>
      </c>
    </row>
    <row r="6" spans="2:6" x14ac:dyDescent="0.2">
      <c r="B6" s="116">
        <v>43586</v>
      </c>
      <c r="C6" s="5" t="s">
        <v>26</v>
      </c>
      <c r="D6" s="5" t="s">
        <v>34</v>
      </c>
      <c r="E6" s="6" t="s">
        <v>35</v>
      </c>
      <c r="F6" s="112" t="s">
        <v>33</v>
      </c>
    </row>
    <row r="7" spans="2:6" x14ac:dyDescent="0.2">
      <c r="B7" s="118">
        <v>44876</v>
      </c>
      <c r="C7" s="119" t="s">
        <v>36</v>
      </c>
      <c r="D7" s="119" t="s">
        <v>37</v>
      </c>
      <c r="E7" s="120" t="s">
        <v>38</v>
      </c>
      <c r="F7" s="120" t="s">
        <v>39</v>
      </c>
    </row>
    <row r="8" spans="2:6" x14ac:dyDescent="0.2">
      <c r="B8" s="5"/>
      <c r="C8" s="5"/>
      <c r="D8" s="5"/>
      <c r="E8" s="6"/>
      <c r="F8" s="6"/>
    </row>
    <row r="9" spans="2:6" x14ac:dyDescent="0.2">
      <c r="B9" s="5"/>
      <c r="C9" s="5"/>
      <c r="D9" s="5"/>
      <c r="E9" s="6"/>
      <c r="F9" s="6"/>
    </row>
    <row r="10" spans="2:6" x14ac:dyDescent="0.2">
      <c r="B10" s="6"/>
      <c r="C10" s="6"/>
      <c r="D10" s="6"/>
      <c r="E10" s="6"/>
      <c r="F10" s="6"/>
    </row>
    <row r="11" spans="2:6" x14ac:dyDescent="0.2">
      <c r="B11" s="6"/>
      <c r="C11" s="6"/>
      <c r="D11" s="6"/>
      <c r="E11" s="6"/>
      <c r="F11" s="6"/>
    </row>
    <row r="12" spans="2:6" x14ac:dyDescent="0.2">
      <c r="B12" s="6"/>
      <c r="C12" s="6"/>
      <c r="D12" s="6"/>
      <c r="E12" s="6"/>
      <c r="F12" s="6"/>
    </row>
    <row r="13" spans="2:6" x14ac:dyDescent="0.2">
      <c r="B13" s="6"/>
      <c r="C13" s="6"/>
      <c r="D13" s="6"/>
      <c r="E13" s="6"/>
      <c r="F13" s="6"/>
    </row>
    <row r="14" spans="2:6" x14ac:dyDescent="0.2">
      <c r="B14" s="6"/>
      <c r="C14" s="6"/>
      <c r="D14" s="6"/>
      <c r="E14" s="6"/>
      <c r="F14" s="6"/>
    </row>
    <row r="15" spans="2:6" x14ac:dyDescent="0.2">
      <c r="B15" s="6"/>
      <c r="C15" s="6"/>
      <c r="D15" s="6"/>
      <c r="E15" s="6"/>
      <c r="F15" s="6"/>
    </row>
    <row r="16" spans="2:6" x14ac:dyDescent="0.2">
      <c r="B16" s="6"/>
      <c r="C16" s="6"/>
      <c r="D16" s="6"/>
      <c r="E16" s="6"/>
      <c r="F16" s="6"/>
    </row>
    <row r="17" spans="2:6" x14ac:dyDescent="0.2">
      <c r="B17" s="6"/>
      <c r="C17" s="6"/>
      <c r="D17" s="6"/>
      <c r="E17" s="6"/>
      <c r="F17" s="6"/>
    </row>
    <row r="18" spans="2:6" x14ac:dyDescent="0.2">
      <c r="B18" s="6"/>
      <c r="C18" s="6"/>
      <c r="D18" s="6"/>
      <c r="E18" s="6"/>
      <c r="F18" s="6"/>
    </row>
    <row r="19" spans="2:6" x14ac:dyDescent="0.2">
      <c r="B19" s="6"/>
      <c r="C19" s="6"/>
      <c r="D19" s="6"/>
      <c r="E19" s="6"/>
      <c r="F19" s="6"/>
    </row>
    <row r="20" spans="2:6" x14ac:dyDescent="0.2">
      <c r="B20" s="6"/>
      <c r="C20" s="6"/>
      <c r="D20" s="6"/>
      <c r="E20" s="6"/>
      <c r="F20" s="6"/>
    </row>
    <row r="21" spans="2:6" x14ac:dyDescent="0.2">
      <c r="B21" s="6"/>
      <c r="C21" s="6"/>
      <c r="D21" s="6"/>
      <c r="E21" s="6"/>
      <c r="F21" s="6"/>
    </row>
    <row r="22" spans="2:6" x14ac:dyDescent="0.2">
      <c r="B22" s="6"/>
      <c r="C22" s="6"/>
      <c r="D22" s="6"/>
      <c r="E22" s="6"/>
      <c r="F22" s="6"/>
    </row>
    <row r="23" spans="2:6" x14ac:dyDescent="0.2">
      <c r="B23" s="6"/>
      <c r="C23" s="6"/>
      <c r="D23" s="6"/>
      <c r="E23" s="6"/>
      <c r="F23" s="6"/>
    </row>
    <row r="24" spans="2:6" x14ac:dyDescent="0.2">
      <c r="B24" s="6"/>
      <c r="C24" s="6"/>
      <c r="D24" s="6"/>
      <c r="E24" s="6"/>
      <c r="F24" s="6"/>
    </row>
    <row r="25" spans="2:6" x14ac:dyDescent="0.2">
      <c r="B25" s="6"/>
      <c r="C25" s="6"/>
      <c r="D25" s="6"/>
      <c r="E25" s="6"/>
      <c r="F25" s="6"/>
    </row>
    <row r="26" spans="2:6" x14ac:dyDescent="0.2">
      <c r="B26" s="6"/>
      <c r="C26" s="6"/>
      <c r="D26" s="6"/>
      <c r="E26" s="6"/>
      <c r="F26" s="6"/>
    </row>
    <row r="27" spans="2:6" x14ac:dyDescent="0.2">
      <c r="B27" s="6"/>
      <c r="C27" s="6"/>
      <c r="D27" s="6"/>
      <c r="E27" s="6"/>
      <c r="F27" s="6"/>
    </row>
    <row r="28" spans="2:6" x14ac:dyDescent="0.2">
      <c r="B28" s="6"/>
      <c r="C28" s="6"/>
      <c r="D28" s="6"/>
      <c r="E28" s="6"/>
      <c r="F28" s="6"/>
    </row>
    <row r="29" spans="2:6" x14ac:dyDescent="0.2">
      <c r="B29" s="6"/>
      <c r="C29" s="6"/>
      <c r="D29" s="6"/>
      <c r="E29" s="6"/>
      <c r="F29" s="6"/>
    </row>
    <row r="30" spans="2:6" x14ac:dyDescent="0.2">
      <c r="B30" s="6"/>
      <c r="C30" s="6"/>
      <c r="D30" s="6"/>
      <c r="E30" s="6"/>
      <c r="F30" s="6"/>
    </row>
    <row r="31" spans="2:6" x14ac:dyDescent="0.2">
      <c r="B31" s="6"/>
      <c r="C31" s="6"/>
      <c r="D31" s="6"/>
      <c r="E31" s="6"/>
      <c r="F31" s="6"/>
    </row>
    <row r="32" spans="2:6" x14ac:dyDescent="0.2">
      <c r="B32" s="6"/>
      <c r="C32" s="6"/>
      <c r="D32" s="6"/>
      <c r="E32" s="6"/>
      <c r="F32" s="6"/>
    </row>
    <row r="33" spans="2:6" x14ac:dyDescent="0.2">
      <c r="B33" s="6"/>
      <c r="C33" s="6"/>
      <c r="D33" s="6"/>
      <c r="E33" s="6"/>
      <c r="F33" s="6"/>
    </row>
    <row r="34" spans="2:6" x14ac:dyDescent="0.2">
      <c r="B34" s="6"/>
      <c r="C34" s="6"/>
      <c r="D34" s="6"/>
      <c r="E34" s="6"/>
      <c r="F34" s="6"/>
    </row>
    <row r="35" spans="2:6" x14ac:dyDescent="0.2">
      <c r="B35" s="6"/>
      <c r="C35" s="6"/>
      <c r="D35" s="6"/>
      <c r="E35" s="6"/>
      <c r="F35" s="6"/>
    </row>
    <row r="36" spans="2:6" x14ac:dyDescent="0.2">
      <c r="B36" s="6"/>
      <c r="C36" s="6"/>
      <c r="D36" s="6"/>
      <c r="E36" s="6"/>
      <c r="F36" s="6"/>
    </row>
  </sheetData>
  <sheetProtection algorithmName="SHA-512" hashValue="Uopi7g4Do6AjqAg4J3U1lzzM2RXDFVao1ZQn7jDaTWm1dfiCtaEpi4DvcyS6xQq5SuYwzHzqvr0YLwEB7NNdRg==" saltValue="1r3q8zjusBpwGfNdr6d3UA==" spinCount="100000" sheet="1" selectLockedCells="1" selectUnlockedCells="1"/>
  <mergeCells count="1">
    <mergeCell ref="B1:C1"/>
  </mergeCells>
  <pageMargins left="0.7" right="0.7" top="0.75" bottom="0.75" header="0.3" footer="0.3"/>
  <pageSetup paperSize="8" orientation="portrait" r:id="rId1"/>
  <headerFooter>
    <oddHeader>&amp;L&amp;"Calibri"&amp;10&amp;K000000ST Classification: OFFICIAL COMMERCIAL&amp;1#_x000D_&amp;"Calibri"&amp;11&amp;K000000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Normal="100" workbookViewId="0">
      <pane ySplit="6" topLeftCell="A7" activePane="bottomLeft" state="frozen"/>
      <selection activeCell="E25" sqref="E25"/>
      <selection pane="bottomLeft" activeCell="H22" sqref="H22"/>
    </sheetView>
  </sheetViews>
  <sheetFormatPr defaultColWidth="0" defaultRowHeight="14.25" zeroHeight="1" x14ac:dyDescent="0.2"/>
  <cols>
    <col min="1" max="1" width="2.625" style="7" customWidth="1"/>
    <col min="2" max="2" width="4.125" style="7" customWidth="1"/>
    <col min="3" max="3" width="72.25" style="7" customWidth="1"/>
    <col min="4" max="4" width="16.625" style="7" customWidth="1"/>
    <col min="5" max="5" width="14.625" style="7" customWidth="1"/>
    <col min="6" max="6" width="5.625" style="7" customWidth="1"/>
    <col min="7" max="7" width="3.25" style="7" customWidth="1"/>
    <col min="8" max="8" width="96.625" style="46" customWidth="1"/>
    <col min="9" max="9" width="41.625" style="7" customWidth="1"/>
    <col min="10" max="11" width="8.75" style="7" customWidth="1"/>
    <col min="12" max="12" width="0" style="7" hidden="1" customWidth="1"/>
    <col min="13" max="16384" width="8.75" style="7" hidden="1"/>
  </cols>
  <sheetData>
    <row r="1" spans="2:9" ht="25.15" customHeight="1" x14ac:dyDescent="0.2">
      <c r="B1" s="8" t="s">
        <v>40</v>
      </c>
      <c r="C1" s="29"/>
      <c r="D1" s="30"/>
      <c r="E1" s="29"/>
      <c r="H1" s="7"/>
    </row>
    <row r="2" spans="2:9" s="31" customFormat="1" ht="15" thickBot="1" x14ac:dyDescent="0.25">
      <c r="H2" s="32"/>
    </row>
    <row r="3" spans="2:9" s="31" customFormat="1" ht="17.25" thickBot="1" x14ac:dyDescent="0.25">
      <c r="B3" s="136" t="s">
        <v>3</v>
      </c>
      <c r="C3" s="137"/>
      <c r="D3" s="138" t="str">
        <f>'Cover sheet'!C5</f>
        <v>Severn Trent</v>
      </c>
      <c r="E3" s="138"/>
      <c r="F3" s="138"/>
      <c r="G3" s="33"/>
      <c r="H3" s="32"/>
    </row>
    <row r="4" spans="2:9" s="31" customFormat="1" ht="19.149999999999999" customHeight="1" thickBot="1" x14ac:dyDescent="0.25">
      <c r="B4" s="136" t="s">
        <v>6</v>
      </c>
      <c r="C4" s="137"/>
      <c r="D4" s="138" t="str">
        <f>'Cover sheet'!C6</f>
        <v>Strategic grid</v>
      </c>
      <c r="E4" s="138"/>
      <c r="F4" s="138"/>
      <c r="G4" s="33"/>
      <c r="H4" s="32"/>
    </row>
    <row r="5" spans="2:9" s="31" customFormat="1" ht="16.5" thickBot="1" x14ac:dyDescent="0.35">
      <c r="B5" s="34"/>
      <c r="C5" s="34"/>
      <c r="H5" s="32"/>
    </row>
    <row r="6" spans="2:9" ht="16.899999999999999" customHeight="1" thickBot="1" x14ac:dyDescent="0.25">
      <c r="B6" s="35" t="s">
        <v>41</v>
      </c>
      <c r="C6" s="36" t="s">
        <v>42</v>
      </c>
      <c r="D6" s="36" t="s">
        <v>43</v>
      </c>
      <c r="E6" s="37" t="s">
        <v>44</v>
      </c>
      <c r="F6" s="38" t="s">
        <v>45</v>
      </c>
      <c r="G6" s="39"/>
      <c r="H6" s="125" t="s">
        <v>46</v>
      </c>
      <c r="I6" s="126"/>
    </row>
    <row r="7" spans="2:9" ht="40.15" customHeight="1" thickBot="1" x14ac:dyDescent="0.25">
      <c r="B7" s="40">
        <v>1</v>
      </c>
      <c r="C7" s="41" t="s">
        <v>47</v>
      </c>
      <c r="D7" s="41" t="s">
        <v>48</v>
      </c>
      <c r="E7" s="42" t="s">
        <v>49</v>
      </c>
      <c r="F7" s="40" t="s">
        <v>48</v>
      </c>
      <c r="G7" s="43"/>
      <c r="H7" s="91" t="s">
        <v>50</v>
      </c>
      <c r="I7" s="91" t="s">
        <v>15</v>
      </c>
    </row>
    <row r="8" spans="2:9" ht="40.15" customHeight="1" x14ac:dyDescent="0.2">
      <c r="B8" s="40">
        <v>2</v>
      </c>
      <c r="C8" s="41" t="s">
        <v>51</v>
      </c>
      <c r="D8" s="41" t="s">
        <v>48</v>
      </c>
      <c r="E8" s="42" t="s">
        <v>52</v>
      </c>
      <c r="F8" s="40">
        <v>0</v>
      </c>
      <c r="G8" s="43"/>
      <c r="H8" s="92">
        <v>47</v>
      </c>
      <c r="I8" s="93"/>
    </row>
    <row r="9" spans="2:9" ht="40.15" customHeight="1" x14ac:dyDescent="0.2">
      <c r="B9" s="40">
        <v>3</v>
      </c>
      <c r="C9" s="41" t="s">
        <v>53</v>
      </c>
      <c r="D9" s="41" t="s">
        <v>48</v>
      </c>
      <c r="E9" s="42" t="s">
        <v>54</v>
      </c>
      <c r="F9" s="40">
        <v>0</v>
      </c>
      <c r="G9" s="43"/>
      <c r="H9" s="94">
        <v>7.8269726630432024E-2</v>
      </c>
      <c r="I9" s="95"/>
    </row>
    <row r="10" spans="2:9" ht="40.15" customHeight="1" x14ac:dyDescent="0.2">
      <c r="B10" s="40">
        <v>4</v>
      </c>
      <c r="C10" s="41" t="s">
        <v>55</v>
      </c>
      <c r="D10" s="41" t="s">
        <v>48</v>
      </c>
      <c r="E10" s="42" t="s">
        <v>54</v>
      </c>
      <c r="F10" s="40">
        <v>0</v>
      </c>
      <c r="G10" s="43"/>
      <c r="H10" s="94">
        <v>0.69473987937315518</v>
      </c>
      <c r="I10" s="96"/>
    </row>
    <row r="11" spans="2:9" ht="40.15" customHeight="1" x14ac:dyDescent="0.2">
      <c r="B11" s="40">
        <v>5</v>
      </c>
      <c r="C11" s="41" t="s">
        <v>56</v>
      </c>
      <c r="D11" s="41" t="s">
        <v>48</v>
      </c>
      <c r="E11" s="42" t="s">
        <v>54</v>
      </c>
      <c r="F11" s="40">
        <v>0</v>
      </c>
      <c r="G11" s="43"/>
      <c r="H11" s="94">
        <v>0.22677557106069088</v>
      </c>
      <c r="I11" s="96"/>
    </row>
    <row r="12" spans="2:9" ht="40.15" customHeight="1" x14ac:dyDescent="0.2">
      <c r="B12" s="40">
        <v>6</v>
      </c>
      <c r="C12" s="41" t="s">
        <v>57</v>
      </c>
      <c r="D12" s="41" t="s">
        <v>48</v>
      </c>
      <c r="E12" s="42" t="s">
        <v>54</v>
      </c>
      <c r="F12" s="40">
        <v>0</v>
      </c>
      <c r="G12" s="43"/>
      <c r="H12" s="94">
        <v>2.1482293572187237E-4</v>
      </c>
      <c r="I12" s="96"/>
    </row>
    <row r="13" spans="2:9" ht="40.15" customHeight="1" x14ac:dyDescent="0.2">
      <c r="B13" s="40">
        <v>7</v>
      </c>
      <c r="C13" s="41" t="s">
        <v>58</v>
      </c>
      <c r="D13" s="41" t="s">
        <v>48</v>
      </c>
      <c r="E13" s="42" t="s">
        <v>54</v>
      </c>
      <c r="F13" s="40" t="s">
        <v>48</v>
      </c>
      <c r="G13" s="43"/>
      <c r="H13" s="97" t="s">
        <v>59</v>
      </c>
      <c r="I13" s="96"/>
    </row>
    <row r="14" spans="2:9" ht="40.15" customHeight="1" x14ac:dyDescent="0.2">
      <c r="B14" s="40">
        <v>8</v>
      </c>
      <c r="C14" s="41" t="s">
        <v>60</v>
      </c>
      <c r="D14" s="41" t="s">
        <v>48</v>
      </c>
      <c r="E14" s="42" t="s">
        <v>61</v>
      </c>
      <c r="F14" s="40">
        <v>0</v>
      </c>
      <c r="G14" s="43"/>
      <c r="H14" s="98" t="s">
        <v>62</v>
      </c>
      <c r="I14" s="98" t="s">
        <v>63</v>
      </c>
    </row>
    <row r="15" spans="2:9" ht="40.15" customHeight="1" x14ac:dyDescent="0.2">
      <c r="B15" s="40">
        <v>9</v>
      </c>
      <c r="C15" s="41" t="s">
        <v>64</v>
      </c>
      <c r="D15" s="44" t="s">
        <v>48</v>
      </c>
      <c r="E15" s="42" t="s">
        <v>61</v>
      </c>
      <c r="F15" s="40">
        <v>0</v>
      </c>
      <c r="G15" s="43"/>
      <c r="H15" s="98" t="s">
        <v>65</v>
      </c>
      <c r="I15" s="98" t="s">
        <v>66</v>
      </c>
    </row>
    <row r="16" spans="2:9" ht="40.15" customHeight="1" x14ac:dyDescent="0.2">
      <c r="B16" s="40">
        <v>10</v>
      </c>
      <c r="C16" s="41" t="s">
        <v>67</v>
      </c>
      <c r="D16" s="44" t="s">
        <v>48</v>
      </c>
      <c r="E16" s="45" t="s">
        <v>61</v>
      </c>
      <c r="F16" s="40">
        <v>0</v>
      </c>
      <c r="G16" s="43"/>
      <c r="H16" s="98" t="s">
        <v>68</v>
      </c>
      <c r="I16" s="96"/>
    </row>
    <row r="17" spans="2:9" ht="40.15" customHeight="1" x14ac:dyDescent="0.2">
      <c r="B17" s="40">
        <v>11</v>
      </c>
      <c r="C17" s="41" t="s">
        <v>69</v>
      </c>
      <c r="D17" s="44" t="s">
        <v>48</v>
      </c>
      <c r="E17" s="45" t="s">
        <v>70</v>
      </c>
      <c r="F17" s="40" t="s">
        <v>48</v>
      </c>
      <c r="G17" s="43"/>
      <c r="H17" s="98" t="s">
        <v>71</v>
      </c>
      <c r="I17" s="98" t="s">
        <v>72</v>
      </c>
    </row>
    <row r="18" spans="2:9" ht="156" x14ac:dyDescent="0.2">
      <c r="B18" s="40">
        <v>12</v>
      </c>
      <c r="C18" s="41" t="s">
        <v>73</v>
      </c>
      <c r="D18" s="44" t="s">
        <v>74</v>
      </c>
      <c r="E18" s="45" t="s">
        <v>75</v>
      </c>
      <c r="F18" s="40">
        <v>1</v>
      </c>
      <c r="G18" s="43"/>
      <c r="H18" s="92">
        <v>25.8</v>
      </c>
      <c r="I18" s="98" t="s">
        <v>76</v>
      </c>
    </row>
    <row r="19" spans="2:9" ht="40.15" customHeight="1" x14ac:dyDescent="0.2">
      <c r="B19" s="40">
        <v>13</v>
      </c>
      <c r="C19" s="41" t="s">
        <v>77</v>
      </c>
      <c r="D19" s="41" t="s">
        <v>48</v>
      </c>
      <c r="E19" s="45" t="s">
        <v>78</v>
      </c>
      <c r="F19" s="40" t="s">
        <v>48</v>
      </c>
      <c r="G19" s="43"/>
      <c r="H19" s="92" t="s">
        <v>79</v>
      </c>
      <c r="I19" s="96"/>
    </row>
    <row r="20" spans="2:9" ht="40.15" customHeight="1" x14ac:dyDescent="0.2">
      <c r="B20" s="40">
        <v>14</v>
      </c>
      <c r="C20" s="41" t="s">
        <v>80</v>
      </c>
      <c r="D20" s="44" t="s">
        <v>48</v>
      </c>
      <c r="E20" s="45" t="s">
        <v>81</v>
      </c>
      <c r="F20" s="40" t="s">
        <v>82</v>
      </c>
      <c r="G20" s="43"/>
      <c r="H20" s="92" t="s">
        <v>83</v>
      </c>
      <c r="I20" s="94">
        <v>0.2</v>
      </c>
    </row>
    <row r="21" spans="2:9" ht="55.5" customHeight="1" x14ac:dyDescent="0.2">
      <c r="B21" s="40">
        <v>15</v>
      </c>
      <c r="C21" s="41" t="s">
        <v>84</v>
      </c>
      <c r="D21" s="41" t="s">
        <v>48</v>
      </c>
      <c r="E21" s="45" t="s">
        <v>70</v>
      </c>
      <c r="F21" s="40" t="s">
        <v>48</v>
      </c>
      <c r="G21" s="43"/>
      <c r="H21" s="98" t="s">
        <v>85</v>
      </c>
      <c r="I21" s="96"/>
    </row>
    <row r="22" spans="2:9" ht="301.5" customHeight="1" x14ac:dyDescent="0.2">
      <c r="B22" s="40">
        <v>16</v>
      </c>
      <c r="C22" s="41" t="s">
        <v>86</v>
      </c>
      <c r="D22" s="41" t="s">
        <v>48</v>
      </c>
      <c r="E22" s="45" t="s">
        <v>70</v>
      </c>
      <c r="F22" s="40" t="s">
        <v>48</v>
      </c>
      <c r="G22" s="43"/>
      <c r="H22" s="98" t="s">
        <v>87</v>
      </c>
      <c r="I22" s="96"/>
    </row>
    <row r="23" spans="2:9" x14ac:dyDescent="0.2"/>
    <row r="24" spans="2:9" ht="13.9" customHeight="1" x14ac:dyDescent="0.2"/>
    <row r="25" spans="2:9" ht="15" x14ac:dyDescent="0.25">
      <c r="B25" s="47" t="s">
        <v>88</v>
      </c>
    </row>
    <row r="26" spans="2:9" x14ac:dyDescent="0.2"/>
    <row r="27" spans="2:9" x14ac:dyDescent="0.2">
      <c r="B27" s="48"/>
      <c r="C27" s="7" t="s">
        <v>89</v>
      </c>
    </row>
    <row r="28" spans="2:9" x14ac:dyDescent="0.2"/>
    <row r="29" spans="2:9" x14ac:dyDescent="0.2">
      <c r="B29" s="49"/>
      <c r="C29" s="7" t="s">
        <v>90</v>
      </c>
    </row>
    <row r="30" spans="2:9" x14ac:dyDescent="0.2"/>
    <row r="31" spans="2:9" x14ac:dyDescent="0.2"/>
    <row r="32" spans="2:9" x14ac:dyDescent="0.2"/>
    <row r="33" spans="1:11" ht="15" x14ac:dyDescent="0.25">
      <c r="B33" s="127" t="s">
        <v>91</v>
      </c>
      <c r="C33" s="128"/>
      <c r="D33" s="128"/>
      <c r="E33" s="128"/>
      <c r="F33" s="129"/>
      <c r="G33" s="50"/>
      <c r="H33" s="51"/>
      <c r="I33" s="51"/>
      <c r="J33" s="51"/>
      <c r="K33" s="52"/>
    </row>
    <row r="34" spans="1:11" s="14" customFormat="1" ht="13.9" customHeight="1" x14ac:dyDescent="0.2">
      <c r="H34" s="24"/>
    </row>
    <row r="35" spans="1:11" s="14" customFormat="1" ht="13.9" customHeight="1" x14ac:dyDescent="0.2">
      <c r="B35" s="53" t="s">
        <v>92</v>
      </c>
      <c r="C35" s="130" t="s">
        <v>93</v>
      </c>
      <c r="D35" s="130"/>
      <c r="E35" s="130"/>
      <c r="F35" s="130"/>
      <c r="G35" s="54"/>
    </row>
    <row r="36" spans="1:11" s="58" customFormat="1" ht="73.150000000000006" customHeight="1" x14ac:dyDescent="0.2">
      <c r="A36" s="14"/>
      <c r="B36" s="55">
        <v>1</v>
      </c>
      <c r="C36" s="133" t="s">
        <v>94</v>
      </c>
      <c r="D36" s="134"/>
      <c r="E36" s="134"/>
      <c r="F36" s="135"/>
      <c r="G36" s="56"/>
      <c r="H36" s="57"/>
      <c r="I36" s="57"/>
      <c r="J36" s="57"/>
    </row>
    <row r="37" spans="1:11" s="58" customFormat="1" ht="57" customHeight="1" x14ac:dyDescent="0.2">
      <c r="A37" s="14"/>
      <c r="B37" s="55">
        <v>2</v>
      </c>
      <c r="C37" s="131" t="s">
        <v>95</v>
      </c>
      <c r="D37" s="131"/>
      <c r="E37" s="131"/>
      <c r="F37" s="131"/>
      <c r="G37" s="56"/>
    </row>
    <row r="38" spans="1:11" s="58" customFormat="1" ht="40.15" customHeight="1" x14ac:dyDescent="0.2">
      <c r="A38" s="14"/>
      <c r="B38" s="55">
        <v>3</v>
      </c>
      <c r="C38" s="131" t="s">
        <v>96</v>
      </c>
      <c r="D38" s="131"/>
      <c r="E38" s="131"/>
      <c r="F38" s="131"/>
      <c r="G38" s="56"/>
    </row>
    <row r="39" spans="1:11" s="58" customFormat="1" ht="40.15" customHeight="1" x14ac:dyDescent="0.2">
      <c r="A39" s="14"/>
      <c r="B39" s="55">
        <v>4</v>
      </c>
      <c r="C39" s="131" t="s">
        <v>97</v>
      </c>
      <c r="D39" s="131"/>
      <c r="E39" s="131"/>
      <c r="F39" s="131"/>
      <c r="G39" s="56"/>
    </row>
    <row r="40" spans="1:11" s="58" customFormat="1" ht="40.15" customHeight="1" x14ac:dyDescent="0.2">
      <c r="A40" s="14"/>
      <c r="B40" s="55">
        <v>5</v>
      </c>
      <c r="C40" s="131" t="s">
        <v>98</v>
      </c>
      <c r="D40" s="131"/>
      <c r="E40" s="131"/>
      <c r="F40" s="131"/>
      <c r="G40" s="56"/>
    </row>
    <row r="41" spans="1:11" s="58" customFormat="1" ht="40.15" customHeight="1" x14ac:dyDescent="0.2">
      <c r="A41" s="14"/>
      <c r="B41" s="55">
        <v>6</v>
      </c>
      <c r="C41" s="131" t="s">
        <v>99</v>
      </c>
      <c r="D41" s="131"/>
      <c r="E41" s="131"/>
      <c r="F41" s="131"/>
      <c r="G41" s="56"/>
    </row>
    <row r="42" spans="1:11" s="58" customFormat="1" ht="60" customHeight="1" x14ac:dyDescent="0.2">
      <c r="A42" s="14"/>
      <c r="B42" s="55">
        <v>7</v>
      </c>
      <c r="C42" s="131" t="s">
        <v>100</v>
      </c>
      <c r="D42" s="131"/>
      <c r="E42" s="131"/>
      <c r="F42" s="131"/>
      <c r="G42" s="56"/>
    </row>
    <row r="43" spans="1:11" s="58" customFormat="1" ht="66" customHeight="1" x14ac:dyDescent="0.2">
      <c r="A43" s="14"/>
      <c r="B43" s="55">
        <v>8</v>
      </c>
      <c r="C43" s="131" t="s">
        <v>101</v>
      </c>
      <c r="D43" s="131"/>
      <c r="E43" s="131"/>
      <c r="F43" s="131"/>
      <c r="G43" s="56"/>
    </row>
    <row r="44" spans="1:11" s="58" customFormat="1" ht="49.5" customHeight="1" x14ac:dyDescent="0.2">
      <c r="A44" s="14"/>
      <c r="B44" s="55">
        <v>9</v>
      </c>
      <c r="C44" s="131" t="s">
        <v>102</v>
      </c>
      <c r="D44" s="131"/>
      <c r="E44" s="131"/>
      <c r="F44" s="131"/>
      <c r="G44" s="56"/>
    </row>
    <row r="45" spans="1:11" s="58" customFormat="1" ht="47.65" customHeight="1" x14ac:dyDescent="0.2">
      <c r="A45" s="14"/>
      <c r="B45" s="55">
        <v>10</v>
      </c>
      <c r="C45" s="132" t="s">
        <v>103</v>
      </c>
      <c r="D45" s="132"/>
      <c r="E45" s="132"/>
      <c r="F45" s="132"/>
      <c r="G45" s="59"/>
    </row>
    <row r="46" spans="1:11" s="58" customFormat="1" ht="77.650000000000006" customHeight="1" x14ac:dyDescent="0.2">
      <c r="A46" s="14"/>
      <c r="B46" s="55">
        <v>11</v>
      </c>
      <c r="C46" s="132" t="s">
        <v>104</v>
      </c>
      <c r="D46" s="132"/>
      <c r="E46" s="132"/>
      <c r="F46" s="132"/>
      <c r="G46" s="59"/>
    </row>
    <row r="47" spans="1:11" s="58" customFormat="1" ht="40.15" customHeight="1" x14ac:dyDescent="0.2">
      <c r="A47" s="14"/>
      <c r="B47" s="55">
        <v>12</v>
      </c>
      <c r="C47" s="132" t="s">
        <v>105</v>
      </c>
      <c r="D47" s="132"/>
      <c r="E47" s="132"/>
      <c r="F47" s="132"/>
      <c r="G47" s="59"/>
    </row>
    <row r="48" spans="1:11" s="58" customFormat="1" ht="40.15" customHeight="1" x14ac:dyDescent="0.2">
      <c r="A48" s="14"/>
      <c r="B48" s="55">
        <v>13</v>
      </c>
      <c r="C48" s="132" t="s">
        <v>106</v>
      </c>
      <c r="D48" s="132"/>
      <c r="E48" s="132"/>
      <c r="F48" s="132"/>
      <c r="G48" s="59"/>
    </row>
    <row r="49" spans="1:7" s="58" customFormat="1" ht="47.65" customHeight="1" x14ac:dyDescent="0.2">
      <c r="A49" s="14"/>
      <c r="B49" s="55">
        <v>14</v>
      </c>
      <c r="C49" s="132" t="s">
        <v>107</v>
      </c>
      <c r="D49" s="132"/>
      <c r="E49" s="132"/>
      <c r="F49" s="132"/>
      <c r="G49" s="59"/>
    </row>
    <row r="50" spans="1:7" s="58" customFormat="1" ht="91.15" customHeight="1" x14ac:dyDescent="0.2">
      <c r="A50" s="14"/>
      <c r="B50" s="55">
        <v>15</v>
      </c>
      <c r="C50" s="132" t="s">
        <v>108</v>
      </c>
      <c r="D50" s="132"/>
      <c r="E50" s="132"/>
      <c r="F50" s="132"/>
      <c r="G50" s="59"/>
    </row>
    <row r="51" spans="1:7" s="58" customFormat="1" ht="181.5" customHeight="1" x14ac:dyDescent="0.2">
      <c r="A51" s="14"/>
      <c r="B51" s="55">
        <v>16</v>
      </c>
      <c r="C51" s="132" t="s">
        <v>109</v>
      </c>
      <c r="D51" s="132"/>
      <c r="E51" s="132"/>
      <c r="F51" s="132"/>
      <c r="G51" s="59"/>
    </row>
    <row r="52" spans="1:7" x14ac:dyDescent="0.2"/>
    <row r="53" spans="1:7" x14ac:dyDescent="0.2">
      <c r="B53" s="127" t="s">
        <v>110</v>
      </c>
      <c r="C53" s="128"/>
      <c r="D53" s="128"/>
      <c r="E53" s="128"/>
      <c r="F53" s="129"/>
    </row>
    <row r="54" spans="1:7" ht="15" thickBot="1" x14ac:dyDescent="0.25"/>
    <row r="55" spans="1:7" ht="15" thickBot="1" x14ac:dyDescent="0.25">
      <c r="B55" s="60" t="s">
        <v>41</v>
      </c>
      <c r="C55" s="61" t="s">
        <v>111</v>
      </c>
      <c r="D55" s="61" t="s">
        <v>112</v>
      </c>
    </row>
    <row r="56" spans="1:7" ht="51.75" thickBot="1" x14ac:dyDescent="0.25">
      <c r="B56" s="62">
        <v>1</v>
      </c>
      <c r="C56" s="63" t="s">
        <v>113</v>
      </c>
      <c r="D56" s="63" t="s">
        <v>114</v>
      </c>
    </row>
    <row r="57" spans="1:7" ht="64.5" thickBot="1" x14ac:dyDescent="0.25">
      <c r="B57" s="62">
        <v>2</v>
      </c>
      <c r="C57" s="63" t="s">
        <v>115</v>
      </c>
      <c r="D57" s="63" t="s">
        <v>116</v>
      </c>
    </row>
    <row r="58" spans="1:7" ht="90" thickBot="1" x14ac:dyDescent="0.25">
      <c r="B58" s="62">
        <v>3</v>
      </c>
      <c r="C58" s="63" t="s">
        <v>117</v>
      </c>
      <c r="D58" s="63" t="s">
        <v>118</v>
      </c>
    </row>
    <row r="59" spans="1:7" ht="128.25" thickBot="1" x14ac:dyDescent="0.25">
      <c r="B59" s="62">
        <v>4</v>
      </c>
      <c r="C59" s="63" t="s">
        <v>119</v>
      </c>
      <c r="D59" s="63" t="s">
        <v>120</v>
      </c>
    </row>
    <row r="60" spans="1:7" ht="39" thickBot="1" x14ac:dyDescent="0.25">
      <c r="B60" s="62">
        <v>5</v>
      </c>
      <c r="C60" s="63" t="s">
        <v>121</v>
      </c>
      <c r="D60" s="63" t="s">
        <v>122</v>
      </c>
    </row>
    <row r="61" spans="1:7" x14ac:dyDescent="0.2"/>
    <row r="62" spans="1:7" ht="38.25" x14ac:dyDescent="0.2">
      <c r="C62" s="64" t="s">
        <v>123</v>
      </c>
    </row>
    <row r="63" spans="1:7" x14ac:dyDescent="0.2"/>
    <row r="64" spans="1:7"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8" ht="31.15" hidden="1" customHeight="1" x14ac:dyDescent="0.2"/>
    <row r="79" ht="78.400000000000006" hidden="1" customHeight="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sheetProtection algorithmName="SHA-512" hashValue="d5UTZ3epwaBhn81T/SgP0Ip3oxN9JdMh6IqVmgW0fiREzKxr3femj3qsPnWpb2Vvp971/iSybTmqlVyestRPcw==" saltValue="Y03FdQEzQxQo7YkZ0pRvXQ==" spinCount="100000" sheet="1" objects="1" scenarios="1"/>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I14" sqref="I14"/>
    </sheetView>
  </sheetViews>
  <sheetFormatPr defaultColWidth="0" defaultRowHeight="14.25" zeroHeight="1" x14ac:dyDescent="0.2"/>
  <cols>
    <col min="1" max="1" width="2" style="7" customWidth="1"/>
    <col min="2" max="2" width="4.125" style="7" customWidth="1"/>
    <col min="3" max="3" width="70.625" style="7" customWidth="1"/>
    <col min="4" max="4" width="16.625" style="7" customWidth="1"/>
    <col min="5" max="5" width="14.625" style="7" customWidth="1"/>
    <col min="6" max="6" width="5.625" style="7" customWidth="1"/>
    <col min="7" max="7" width="2.5" style="7" customWidth="1"/>
    <col min="8" max="109" width="8.75" style="7" customWidth="1"/>
    <col min="110" max="16384" width="8.75" style="7" hidden="1"/>
  </cols>
  <sheetData>
    <row r="1" spans="1:88" ht="24" x14ac:dyDescent="0.2">
      <c r="B1" s="8" t="s">
        <v>124</v>
      </c>
      <c r="C1" s="29"/>
      <c r="D1" s="30"/>
      <c r="E1" s="29"/>
      <c r="F1" s="29"/>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row>
    <row r="3" spans="1:88" ht="17.25" thickBot="1" x14ac:dyDescent="0.25">
      <c r="A3" s="31"/>
      <c r="B3" s="136" t="s">
        <v>3</v>
      </c>
      <c r="C3" s="149"/>
      <c r="D3" s="146" t="str">
        <f>'Cover sheet'!C5</f>
        <v>Severn Trent</v>
      </c>
      <c r="E3" s="147"/>
      <c r="F3" s="148"/>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136" t="s">
        <v>6</v>
      </c>
      <c r="C4" s="149"/>
      <c r="D4" s="146" t="str">
        <f>'Cover sheet'!C6</f>
        <v>Strategic grid</v>
      </c>
      <c r="E4" s="147"/>
      <c r="F4" s="148"/>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31"/>
      <c r="H5" s="150" t="s">
        <v>125</v>
      </c>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39" t="s">
        <v>126</v>
      </c>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row>
    <row r="6" spans="1:88" ht="15" thickBot="1" x14ac:dyDescent="0.25">
      <c r="B6" s="35" t="s">
        <v>41</v>
      </c>
      <c r="C6" s="35" t="s">
        <v>127</v>
      </c>
      <c r="D6" s="36" t="s">
        <v>43</v>
      </c>
      <c r="E6" s="36" t="s">
        <v>44</v>
      </c>
      <c r="F6" s="38" t="s">
        <v>45</v>
      </c>
      <c r="H6" s="36" t="s">
        <v>128</v>
      </c>
      <c r="I6" s="36" t="s">
        <v>79</v>
      </c>
      <c r="J6" s="36" t="s">
        <v>129</v>
      </c>
      <c r="K6" s="36" t="s">
        <v>130</v>
      </c>
      <c r="L6" s="36" t="s">
        <v>131</v>
      </c>
      <c r="M6" s="36" t="s">
        <v>132</v>
      </c>
      <c r="N6" s="36" t="s">
        <v>133</v>
      </c>
      <c r="O6" s="36" t="s">
        <v>134</v>
      </c>
      <c r="P6" s="36" t="s">
        <v>135</v>
      </c>
      <c r="Q6" s="36" t="s">
        <v>136</v>
      </c>
      <c r="R6" s="36" t="s">
        <v>137</v>
      </c>
      <c r="S6" s="36" t="s">
        <v>138</v>
      </c>
      <c r="T6" s="36" t="s">
        <v>139</v>
      </c>
      <c r="U6" s="36" t="s">
        <v>140</v>
      </c>
      <c r="V6" s="36" t="s">
        <v>141</v>
      </c>
      <c r="W6" s="36" t="s">
        <v>142</v>
      </c>
      <c r="X6" s="36" t="s">
        <v>143</v>
      </c>
      <c r="Y6" s="36" t="s">
        <v>144</v>
      </c>
      <c r="Z6" s="36" t="s">
        <v>145</v>
      </c>
      <c r="AA6" s="36" t="s">
        <v>146</v>
      </c>
      <c r="AB6" s="36" t="s">
        <v>147</v>
      </c>
      <c r="AC6" s="36" t="s">
        <v>148</v>
      </c>
      <c r="AD6" s="36" t="s">
        <v>149</v>
      </c>
      <c r="AE6" s="36" t="s">
        <v>150</v>
      </c>
      <c r="AF6" s="36" t="s">
        <v>151</v>
      </c>
      <c r="AG6" s="36" t="s">
        <v>152</v>
      </c>
      <c r="AH6" s="36" t="s">
        <v>153</v>
      </c>
      <c r="AI6" s="36" t="s">
        <v>154</v>
      </c>
      <c r="AJ6" s="36" t="s">
        <v>155</v>
      </c>
      <c r="AK6" s="36" t="s">
        <v>156</v>
      </c>
      <c r="AL6" s="36" t="s">
        <v>157</v>
      </c>
      <c r="AM6" s="36" t="s">
        <v>158</v>
      </c>
      <c r="AN6" s="36" t="s">
        <v>159</v>
      </c>
      <c r="AO6" s="36" t="s">
        <v>160</v>
      </c>
      <c r="AP6" s="36" t="s">
        <v>161</v>
      </c>
      <c r="AQ6" s="36" t="s">
        <v>162</v>
      </c>
      <c r="AR6" s="36" t="s">
        <v>163</v>
      </c>
      <c r="AS6" s="36" t="s">
        <v>164</v>
      </c>
      <c r="AT6" s="36" t="s">
        <v>165</v>
      </c>
      <c r="AU6" s="36" t="s">
        <v>166</v>
      </c>
      <c r="AV6" s="36" t="s">
        <v>167</v>
      </c>
      <c r="AW6" s="36" t="s">
        <v>168</v>
      </c>
      <c r="AX6" s="36" t="s">
        <v>169</v>
      </c>
      <c r="AY6" s="36" t="s">
        <v>170</v>
      </c>
      <c r="AZ6" s="36" t="s">
        <v>171</v>
      </c>
      <c r="BA6" s="36" t="s">
        <v>172</v>
      </c>
      <c r="BB6" s="36" t="s">
        <v>173</v>
      </c>
      <c r="BC6" s="36" t="s">
        <v>174</v>
      </c>
      <c r="BD6" s="36" t="s">
        <v>175</v>
      </c>
      <c r="BE6" s="36" t="s">
        <v>176</v>
      </c>
      <c r="BF6" s="36" t="s">
        <v>177</v>
      </c>
      <c r="BG6" s="36" t="s">
        <v>178</v>
      </c>
      <c r="BH6" s="36" t="s">
        <v>179</v>
      </c>
      <c r="BI6" s="36" t="s">
        <v>180</v>
      </c>
      <c r="BJ6" s="36" t="s">
        <v>181</v>
      </c>
      <c r="BK6" s="36" t="s">
        <v>182</v>
      </c>
      <c r="BL6" s="36" t="s">
        <v>183</v>
      </c>
      <c r="BM6" s="36" t="s">
        <v>184</v>
      </c>
      <c r="BN6" s="36" t="s">
        <v>185</v>
      </c>
      <c r="BO6" s="36" t="s">
        <v>186</v>
      </c>
      <c r="BP6" s="36" t="s">
        <v>187</v>
      </c>
      <c r="BQ6" s="36" t="s">
        <v>188</v>
      </c>
      <c r="BR6" s="36" t="s">
        <v>189</v>
      </c>
      <c r="BS6" s="36" t="s">
        <v>190</v>
      </c>
      <c r="BT6" s="36" t="s">
        <v>191</v>
      </c>
      <c r="BU6" s="36" t="s">
        <v>192</v>
      </c>
      <c r="BV6" s="36" t="s">
        <v>193</v>
      </c>
      <c r="BW6" s="36" t="s">
        <v>194</v>
      </c>
      <c r="BX6" s="36" t="s">
        <v>195</v>
      </c>
      <c r="BY6" s="36" t="s">
        <v>196</v>
      </c>
      <c r="BZ6" s="36" t="s">
        <v>197</v>
      </c>
      <c r="CA6" s="36" t="s">
        <v>198</v>
      </c>
      <c r="CB6" s="36" t="s">
        <v>199</v>
      </c>
      <c r="CC6" s="36" t="s">
        <v>200</v>
      </c>
      <c r="CD6" s="36" t="s">
        <v>201</v>
      </c>
      <c r="CE6" s="36" t="s">
        <v>202</v>
      </c>
      <c r="CF6" s="36" t="s">
        <v>203</v>
      </c>
      <c r="CG6" s="36" t="s">
        <v>204</v>
      </c>
      <c r="CH6" s="36" t="s">
        <v>205</v>
      </c>
      <c r="CI6" s="36" t="s">
        <v>206</v>
      </c>
      <c r="CJ6" s="36" t="s">
        <v>207</v>
      </c>
    </row>
    <row r="7" spans="1:88" ht="40.15" customHeight="1" x14ac:dyDescent="0.2">
      <c r="B7" s="65">
        <v>1</v>
      </c>
      <c r="C7" s="66" t="s">
        <v>208</v>
      </c>
      <c r="D7" s="67" t="s">
        <v>209</v>
      </c>
      <c r="E7" s="67" t="s">
        <v>75</v>
      </c>
      <c r="F7" s="67">
        <v>2</v>
      </c>
      <c r="G7" s="68"/>
      <c r="H7" s="99">
        <v>1457.5003124364475</v>
      </c>
      <c r="I7" s="99">
        <v>1447.50031243645</v>
      </c>
      <c r="J7" s="99">
        <v>1428.8163127490143</v>
      </c>
      <c r="K7" s="99">
        <v>1428.8163127490143</v>
      </c>
      <c r="L7" s="99">
        <v>1428.8163127490143</v>
      </c>
      <c r="M7" s="99">
        <v>1428.8163127490143</v>
      </c>
      <c r="N7" s="99">
        <v>1428.8163127490143</v>
      </c>
      <c r="O7" s="99">
        <v>1428.8163127490143</v>
      </c>
      <c r="P7" s="99">
        <v>1428.8163127490143</v>
      </c>
      <c r="Q7" s="99">
        <v>1428.8163127490143</v>
      </c>
      <c r="R7" s="99">
        <v>1428.8163127490143</v>
      </c>
      <c r="S7" s="99">
        <v>1428.8163127490143</v>
      </c>
      <c r="T7" s="99">
        <v>1428.8163127490143</v>
      </c>
      <c r="U7" s="99">
        <v>1428.8163127490143</v>
      </c>
      <c r="V7" s="99">
        <v>1428.8163127490143</v>
      </c>
      <c r="W7" s="99">
        <v>1428.8163127490143</v>
      </c>
      <c r="X7" s="99">
        <v>1428.8163127490143</v>
      </c>
      <c r="Y7" s="99">
        <v>1428.8163127490143</v>
      </c>
      <c r="Z7" s="99">
        <v>1428.8163127490143</v>
      </c>
      <c r="AA7" s="99">
        <v>1428.8163127490143</v>
      </c>
      <c r="AB7" s="99">
        <v>1428.8163127490143</v>
      </c>
      <c r="AC7" s="99">
        <v>1428.8163127490143</v>
      </c>
      <c r="AD7" s="99">
        <v>1428.8163127490143</v>
      </c>
      <c r="AE7" s="99">
        <v>1428.8163127490143</v>
      </c>
      <c r="AF7" s="99">
        <v>1428.8163127490143</v>
      </c>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70"/>
    </row>
    <row r="8" spans="1:88" ht="40.15" customHeight="1" x14ac:dyDescent="0.2">
      <c r="B8" s="71">
        <f>B7+1</f>
        <v>2</v>
      </c>
      <c r="C8" s="72" t="s">
        <v>210</v>
      </c>
      <c r="D8" s="73" t="s">
        <v>211</v>
      </c>
      <c r="E8" s="74" t="s">
        <v>75</v>
      </c>
      <c r="F8" s="74">
        <v>2</v>
      </c>
      <c r="G8" s="68"/>
      <c r="H8" s="99">
        <v>0</v>
      </c>
      <c r="I8" s="99">
        <v>0</v>
      </c>
      <c r="J8" s="99">
        <v>-12</v>
      </c>
      <c r="K8" s="99">
        <v>-14</v>
      </c>
      <c r="L8" s="99">
        <v>-16</v>
      </c>
      <c r="M8" s="99">
        <v>-18</v>
      </c>
      <c r="N8" s="99">
        <v>-20</v>
      </c>
      <c r="O8" s="99">
        <v>-22</v>
      </c>
      <c r="P8" s="99">
        <v>-24</v>
      </c>
      <c r="Q8" s="99">
        <v>-26</v>
      </c>
      <c r="R8" s="99">
        <v>-27.5</v>
      </c>
      <c r="S8" s="99">
        <v>-28</v>
      </c>
      <c r="T8" s="99">
        <v>-28.5</v>
      </c>
      <c r="U8" s="99">
        <v>-29</v>
      </c>
      <c r="V8" s="99">
        <v>-29.5</v>
      </c>
      <c r="W8" s="99">
        <v>-30</v>
      </c>
      <c r="X8" s="99">
        <v>-30.5</v>
      </c>
      <c r="Y8" s="99">
        <v>-31.000000000000004</v>
      </c>
      <c r="Z8" s="99">
        <v>-31.5</v>
      </c>
      <c r="AA8" s="99">
        <v>-32</v>
      </c>
      <c r="AB8" s="99">
        <v>-32.5</v>
      </c>
      <c r="AC8" s="99">
        <v>-33</v>
      </c>
      <c r="AD8" s="99">
        <v>-33.5</v>
      </c>
      <c r="AE8" s="99">
        <v>-34</v>
      </c>
      <c r="AF8" s="99">
        <v>-34.5</v>
      </c>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75"/>
    </row>
    <row r="9" spans="1:88" ht="40.15" customHeight="1" x14ac:dyDescent="0.2">
      <c r="B9" s="71">
        <f t="shared" ref="B9:B12" si="0">B8+1</f>
        <v>3</v>
      </c>
      <c r="C9" s="72" t="s">
        <v>212</v>
      </c>
      <c r="D9" s="73" t="s">
        <v>213</v>
      </c>
      <c r="E9" s="74" t="s">
        <v>75</v>
      </c>
      <c r="F9" s="74">
        <v>2</v>
      </c>
      <c r="G9" s="68"/>
      <c r="H9" s="99">
        <v>0</v>
      </c>
      <c r="I9" s="99">
        <v>0</v>
      </c>
      <c r="J9" s="99">
        <v>0</v>
      </c>
      <c r="K9" s="99">
        <v>0</v>
      </c>
      <c r="L9" s="99">
        <v>0</v>
      </c>
      <c r="M9" s="99">
        <v>-5</v>
      </c>
      <c r="N9" s="99">
        <v>-5</v>
      </c>
      <c r="O9" s="99">
        <v>-5</v>
      </c>
      <c r="P9" s="99">
        <v>-5</v>
      </c>
      <c r="Q9" s="99">
        <v>-5</v>
      </c>
      <c r="R9" s="99">
        <v>-90</v>
      </c>
      <c r="S9" s="99">
        <v>-90</v>
      </c>
      <c r="T9" s="99">
        <v>-90</v>
      </c>
      <c r="U9" s="99">
        <v>-90</v>
      </c>
      <c r="V9" s="99">
        <v>-90</v>
      </c>
      <c r="W9" s="99">
        <v>-95</v>
      </c>
      <c r="X9" s="99">
        <v>-95</v>
      </c>
      <c r="Y9" s="99">
        <v>-95</v>
      </c>
      <c r="Z9" s="99">
        <v>-95</v>
      </c>
      <c r="AA9" s="99">
        <v>-95</v>
      </c>
      <c r="AB9" s="99">
        <v>-95</v>
      </c>
      <c r="AC9" s="99">
        <v>-95</v>
      </c>
      <c r="AD9" s="99">
        <v>-95</v>
      </c>
      <c r="AE9" s="99">
        <v>-95</v>
      </c>
      <c r="AF9" s="99">
        <v>-95</v>
      </c>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75"/>
    </row>
    <row r="10" spans="1:88" ht="40.15" customHeight="1" x14ac:dyDescent="0.2">
      <c r="B10" s="71">
        <f t="shared" si="0"/>
        <v>4</v>
      </c>
      <c r="C10" s="72" t="s">
        <v>214</v>
      </c>
      <c r="D10" s="73" t="s">
        <v>215</v>
      </c>
      <c r="E10" s="74" t="s">
        <v>75</v>
      </c>
      <c r="F10" s="74">
        <v>2</v>
      </c>
      <c r="G10" s="68"/>
      <c r="H10" s="99">
        <v>0</v>
      </c>
      <c r="I10" s="99">
        <v>0</v>
      </c>
      <c r="J10" s="99">
        <v>0</v>
      </c>
      <c r="K10" s="99">
        <v>0</v>
      </c>
      <c r="L10" s="99">
        <v>0</v>
      </c>
      <c r="M10" s="99">
        <v>0</v>
      </c>
      <c r="N10" s="99">
        <v>0</v>
      </c>
      <c r="O10" s="99">
        <v>0</v>
      </c>
      <c r="P10" s="99">
        <v>0</v>
      </c>
      <c r="Q10" s="99">
        <v>0</v>
      </c>
      <c r="R10" s="99">
        <v>0</v>
      </c>
      <c r="S10" s="99">
        <v>0</v>
      </c>
      <c r="T10" s="99">
        <v>0</v>
      </c>
      <c r="U10" s="99">
        <v>0</v>
      </c>
      <c r="V10" s="99">
        <v>0</v>
      </c>
      <c r="W10" s="99">
        <v>0</v>
      </c>
      <c r="X10" s="99">
        <v>0</v>
      </c>
      <c r="Y10" s="99">
        <v>0</v>
      </c>
      <c r="Z10" s="99">
        <v>0</v>
      </c>
      <c r="AA10" s="99">
        <v>0</v>
      </c>
      <c r="AB10" s="99">
        <v>0</v>
      </c>
      <c r="AC10" s="99">
        <v>0</v>
      </c>
      <c r="AD10" s="99">
        <v>0</v>
      </c>
      <c r="AE10" s="99">
        <v>0</v>
      </c>
      <c r="AF10" s="99">
        <v>0</v>
      </c>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75"/>
    </row>
    <row r="11" spans="1:88" ht="40.15" customHeight="1" x14ac:dyDescent="0.2">
      <c r="B11" s="71">
        <f t="shared" si="0"/>
        <v>5</v>
      </c>
      <c r="C11" s="72" t="s">
        <v>216</v>
      </c>
      <c r="D11" s="73" t="s">
        <v>217</v>
      </c>
      <c r="E11" s="74" t="s">
        <v>75</v>
      </c>
      <c r="F11" s="74">
        <v>2</v>
      </c>
      <c r="G11" s="68"/>
      <c r="H11" s="99">
        <v>52.713946583366585</v>
      </c>
      <c r="I11" s="99">
        <v>38.08</v>
      </c>
      <c r="J11" s="99">
        <v>37.426549384266835</v>
      </c>
      <c r="K11" s="99">
        <v>37.426549384266835</v>
      </c>
      <c r="L11" s="99">
        <v>37.426549384266835</v>
      </c>
      <c r="M11" s="99">
        <v>37.426549384266835</v>
      </c>
      <c r="N11" s="99">
        <v>37.426549384266835</v>
      </c>
      <c r="O11" s="99">
        <v>37.426549384266835</v>
      </c>
      <c r="P11" s="99">
        <v>37.426549384266835</v>
      </c>
      <c r="Q11" s="99">
        <v>37.426549384266835</v>
      </c>
      <c r="R11" s="99">
        <v>37.426549384266835</v>
      </c>
      <c r="S11" s="99">
        <v>37.426549384266835</v>
      </c>
      <c r="T11" s="99">
        <v>37.426549384266835</v>
      </c>
      <c r="U11" s="99">
        <v>37.426549384266835</v>
      </c>
      <c r="V11" s="99">
        <v>37.426549384266835</v>
      </c>
      <c r="W11" s="99">
        <v>37.426549384266835</v>
      </c>
      <c r="X11" s="99">
        <v>37.426549384266835</v>
      </c>
      <c r="Y11" s="99">
        <v>37.426549384266835</v>
      </c>
      <c r="Z11" s="99">
        <v>37.426549384266835</v>
      </c>
      <c r="AA11" s="99">
        <v>37.426549384266835</v>
      </c>
      <c r="AB11" s="99">
        <v>37.426549384266835</v>
      </c>
      <c r="AC11" s="99">
        <v>37.426549384266835</v>
      </c>
      <c r="AD11" s="99">
        <v>37.426549384266835</v>
      </c>
      <c r="AE11" s="99">
        <v>37.426549384266835</v>
      </c>
      <c r="AF11" s="99">
        <v>37.426549384266835</v>
      </c>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75"/>
    </row>
    <row r="12" spans="1:88" ht="40.15" customHeight="1" x14ac:dyDescent="0.2">
      <c r="B12" s="71">
        <f t="shared" si="0"/>
        <v>6</v>
      </c>
      <c r="C12" s="72" t="s">
        <v>218</v>
      </c>
      <c r="D12" s="73" t="s">
        <v>219</v>
      </c>
      <c r="E12" s="74" t="s">
        <v>75</v>
      </c>
      <c r="F12" s="74">
        <v>2</v>
      </c>
      <c r="G12" s="68"/>
      <c r="H12" s="100">
        <v>34.227183616896752</v>
      </c>
      <c r="I12" s="100">
        <v>50.878308951668693</v>
      </c>
      <c r="J12" s="100">
        <v>124.05969610923822</v>
      </c>
      <c r="K12" s="100">
        <v>124.05969610923822</v>
      </c>
      <c r="L12" s="100">
        <v>124.05969610923822</v>
      </c>
      <c r="M12" s="100">
        <v>124.05969610923822</v>
      </c>
      <c r="N12" s="100">
        <v>124.05969610923822</v>
      </c>
      <c r="O12" s="100">
        <v>124.05969610923822</v>
      </c>
      <c r="P12" s="100">
        <v>124.05969610923822</v>
      </c>
      <c r="Q12" s="100">
        <v>124.05969610923822</v>
      </c>
      <c r="R12" s="100">
        <v>124.05969610923822</v>
      </c>
      <c r="S12" s="100">
        <v>124.05969610923822</v>
      </c>
      <c r="T12" s="100">
        <v>124.05969610923822</v>
      </c>
      <c r="U12" s="100">
        <v>124.05969610923822</v>
      </c>
      <c r="V12" s="100">
        <v>124.05969610923822</v>
      </c>
      <c r="W12" s="100">
        <v>124.05969610923822</v>
      </c>
      <c r="X12" s="100">
        <v>124.05969610923822</v>
      </c>
      <c r="Y12" s="100">
        <v>124.05969610923822</v>
      </c>
      <c r="Z12" s="100">
        <v>124.05969610923822</v>
      </c>
      <c r="AA12" s="100">
        <v>124.05969610923822</v>
      </c>
      <c r="AB12" s="100">
        <v>124.05969610923822</v>
      </c>
      <c r="AC12" s="100">
        <v>124.05969610923822</v>
      </c>
      <c r="AD12" s="100">
        <v>124.05969610923822</v>
      </c>
      <c r="AE12" s="100">
        <v>124.05969610923822</v>
      </c>
      <c r="AF12" s="100">
        <v>124.05969610923822</v>
      </c>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row>
    <row r="13" spans="1:88" x14ac:dyDescent="0.2"/>
    <row r="14" spans="1:88" x14ac:dyDescent="0.2"/>
    <row r="15" spans="1:88" x14ac:dyDescent="0.2"/>
    <row r="16" spans="1:88" ht="15" x14ac:dyDescent="0.25">
      <c r="B16" s="47" t="s">
        <v>88</v>
      </c>
    </row>
    <row r="17" spans="2:9" x14ac:dyDescent="0.2"/>
    <row r="18" spans="2:9" x14ac:dyDescent="0.2">
      <c r="B18" s="48"/>
      <c r="C18" s="7" t="s">
        <v>89</v>
      </c>
    </row>
    <row r="19" spans="2:9" x14ac:dyDescent="0.2"/>
    <row r="20" spans="2:9" x14ac:dyDescent="0.2">
      <c r="B20" s="49"/>
      <c r="C20" s="7" t="s">
        <v>90</v>
      </c>
    </row>
    <row r="21" spans="2:9" x14ac:dyDescent="0.2"/>
    <row r="22" spans="2:9" x14ac:dyDescent="0.2"/>
    <row r="23" spans="2:9" x14ac:dyDescent="0.2"/>
    <row r="24" spans="2:9" ht="15" x14ac:dyDescent="0.25">
      <c r="B24" s="140" t="s">
        <v>220</v>
      </c>
      <c r="C24" s="141"/>
      <c r="D24" s="141"/>
      <c r="E24" s="141"/>
      <c r="F24" s="141"/>
      <c r="G24" s="141"/>
      <c r="H24" s="141"/>
      <c r="I24" s="142"/>
    </row>
    <row r="25" spans="2:9" x14ac:dyDescent="0.2"/>
    <row r="26" spans="2:9" s="14" customFormat="1" ht="13.5" x14ac:dyDescent="0.2">
      <c r="B26" s="76" t="s">
        <v>41</v>
      </c>
      <c r="C26" s="143" t="s">
        <v>93</v>
      </c>
      <c r="D26" s="143"/>
      <c r="E26" s="143"/>
      <c r="F26" s="143"/>
      <c r="G26" s="143"/>
      <c r="H26" s="143"/>
      <c r="I26" s="143"/>
    </row>
    <row r="27" spans="2:9" s="14" customFormat="1" ht="76.150000000000006" customHeight="1" x14ac:dyDescent="0.2">
      <c r="B27" s="55">
        <v>1</v>
      </c>
      <c r="C27" s="144" t="s">
        <v>221</v>
      </c>
      <c r="D27" s="145"/>
      <c r="E27" s="145"/>
      <c r="F27" s="145"/>
      <c r="G27" s="145"/>
      <c r="H27" s="145"/>
      <c r="I27" s="145"/>
    </row>
    <row r="28" spans="2:9" s="14" customFormat="1" ht="55.9" customHeight="1" x14ac:dyDescent="0.2">
      <c r="B28" s="55">
        <f>B27+1</f>
        <v>2</v>
      </c>
      <c r="C28" s="144" t="s">
        <v>222</v>
      </c>
      <c r="D28" s="145"/>
      <c r="E28" s="145"/>
      <c r="F28" s="145"/>
      <c r="G28" s="145"/>
      <c r="H28" s="145"/>
      <c r="I28" s="145"/>
    </row>
    <row r="29" spans="2:9" s="14" customFormat="1" ht="58.15" customHeight="1" x14ac:dyDescent="0.2">
      <c r="B29" s="55">
        <f t="shared" ref="B29:B32" si="1">B28+1</f>
        <v>3</v>
      </c>
      <c r="C29" s="144" t="s">
        <v>223</v>
      </c>
      <c r="D29" s="145"/>
      <c r="E29" s="145"/>
      <c r="F29" s="145"/>
      <c r="G29" s="145"/>
      <c r="H29" s="145"/>
      <c r="I29" s="145"/>
    </row>
    <row r="30" spans="2:9" s="14" customFormat="1" ht="41.65" customHeight="1" x14ac:dyDescent="0.2">
      <c r="B30" s="55">
        <f t="shared" si="1"/>
        <v>4</v>
      </c>
      <c r="C30" s="144" t="s">
        <v>224</v>
      </c>
      <c r="D30" s="145"/>
      <c r="E30" s="145"/>
      <c r="F30" s="145"/>
      <c r="G30" s="145"/>
      <c r="H30" s="145"/>
      <c r="I30" s="145"/>
    </row>
    <row r="31" spans="2:9" s="14" customFormat="1" ht="94.9" customHeight="1" x14ac:dyDescent="0.2">
      <c r="B31" s="55">
        <f t="shared" si="1"/>
        <v>5</v>
      </c>
      <c r="C31" s="144" t="s">
        <v>225</v>
      </c>
      <c r="D31" s="145"/>
      <c r="E31" s="145"/>
      <c r="F31" s="145"/>
      <c r="G31" s="145"/>
      <c r="H31" s="145"/>
      <c r="I31" s="145"/>
    </row>
    <row r="32" spans="2:9" s="14" customFormat="1" ht="82.5" customHeight="1" x14ac:dyDescent="0.2">
      <c r="B32" s="55">
        <f t="shared" si="1"/>
        <v>6</v>
      </c>
      <c r="C32" s="144" t="s">
        <v>226</v>
      </c>
      <c r="D32" s="145"/>
      <c r="E32" s="145"/>
      <c r="F32" s="145"/>
      <c r="G32" s="145"/>
      <c r="H32" s="145"/>
      <c r="I32" s="145"/>
    </row>
    <row r="33" s="14" customFormat="1" ht="12.75" x14ac:dyDescent="0.2"/>
    <row r="34" s="14" customFormat="1" ht="12.75" x14ac:dyDescent="0.2"/>
    <row r="35" s="14" customFormat="1" ht="12.75" x14ac:dyDescent="0.2"/>
    <row r="36" s="14"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QArKO4VZdEuzR36UBmpG+JbC+v/rn7gVUIQTDf305CI/dgd6kVxnshKfmweyq+ff5TxpWG3Qn3GGOcqBEkonvw==" saltValue="y2JNDiBc600aYHP1ZIl5uQ==" spinCount="100000" sheet="1" objects="1" scenarios="1"/>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Normal="100" workbookViewId="0">
      <selection activeCell="H22" sqref="H22"/>
    </sheetView>
  </sheetViews>
  <sheetFormatPr defaultColWidth="0" defaultRowHeight="14.25" zeroHeight="1" x14ac:dyDescent="0.2"/>
  <cols>
    <col min="1" max="1" width="1.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09" width="8.75" style="7" customWidth="1"/>
    <col min="110" max="110" width="0" style="7" hidden="1" customWidth="1"/>
    <col min="111" max="16384" width="8.75" style="7" hidden="1"/>
  </cols>
  <sheetData>
    <row r="1" spans="2:88" ht="22.5" customHeight="1" x14ac:dyDescent="0.35">
      <c r="B1" s="151" t="s">
        <v>227</v>
      </c>
      <c r="C1" s="151"/>
      <c r="D1" s="151"/>
      <c r="E1" s="151"/>
      <c r="F1" s="151"/>
      <c r="G1" s="31"/>
    </row>
    <row r="2" spans="2:88" ht="15" thickBot="1" x14ac:dyDescent="0.25">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2:88" ht="16.5" customHeight="1" thickBot="1" x14ac:dyDescent="0.25">
      <c r="B3" s="136" t="s">
        <v>3</v>
      </c>
      <c r="C3" s="149"/>
      <c r="D3" s="146" t="str">
        <f>'Cover sheet'!C5</f>
        <v>Severn Trent</v>
      </c>
      <c r="E3" s="147"/>
      <c r="F3" s="148"/>
      <c r="G3" s="77"/>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2:88" ht="14.65" customHeight="1" thickBot="1" x14ac:dyDescent="0.35">
      <c r="B4" s="152" t="s">
        <v>6</v>
      </c>
      <c r="C4" s="153"/>
      <c r="D4" s="146" t="str">
        <f>'Cover sheet'!C6</f>
        <v>Strategic grid</v>
      </c>
      <c r="E4" s="147"/>
      <c r="F4" s="148"/>
      <c r="G4" s="77"/>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2:88" ht="16.5" thickBot="1" x14ac:dyDescent="0.35">
      <c r="C5" s="34"/>
      <c r="D5" s="34"/>
      <c r="E5" s="31"/>
      <c r="F5" s="31"/>
      <c r="G5" s="77"/>
      <c r="H5" s="150" t="s">
        <v>125</v>
      </c>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39" t="s">
        <v>126</v>
      </c>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row>
    <row r="6" spans="2:88" ht="15" thickBot="1" x14ac:dyDescent="0.25">
      <c r="B6" s="78" t="s">
        <v>41</v>
      </c>
      <c r="C6" s="35" t="s">
        <v>127</v>
      </c>
      <c r="D6" s="36" t="s">
        <v>43</v>
      </c>
      <c r="E6" s="36" t="s">
        <v>44</v>
      </c>
      <c r="F6" s="38" t="s">
        <v>45</v>
      </c>
      <c r="G6" s="77"/>
      <c r="H6" s="36" t="s">
        <v>128</v>
      </c>
      <c r="I6" s="36" t="s">
        <v>79</v>
      </c>
      <c r="J6" s="36" t="s">
        <v>129</v>
      </c>
      <c r="K6" s="36" t="s">
        <v>130</v>
      </c>
      <c r="L6" s="36" t="s">
        <v>131</v>
      </c>
      <c r="M6" s="36" t="s">
        <v>132</v>
      </c>
      <c r="N6" s="36" t="s">
        <v>133</v>
      </c>
      <c r="O6" s="36" t="s">
        <v>134</v>
      </c>
      <c r="P6" s="36" t="s">
        <v>135</v>
      </c>
      <c r="Q6" s="36" t="s">
        <v>136</v>
      </c>
      <c r="R6" s="36" t="s">
        <v>137</v>
      </c>
      <c r="S6" s="36" t="s">
        <v>138</v>
      </c>
      <c r="T6" s="36" t="s">
        <v>139</v>
      </c>
      <c r="U6" s="36" t="s">
        <v>140</v>
      </c>
      <c r="V6" s="36" t="s">
        <v>141</v>
      </c>
      <c r="W6" s="36" t="s">
        <v>142</v>
      </c>
      <c r="X6" s="36" t="s">
        <v>143</v>
      </c>
      <c r="Y6" s="36" t="s">
        <v>144</v>
      </c>
      <c r="Z6" s="36" t="s">
        <v>145</v>
      </c>
      <c r="AA6" s="36" t="s">
        <v>146</v>
      </c>
      <c r="AB6" s="36" t="s">
        <v>147</v>
      </c>
      <c r="AC6" s="36" t="s">
        <v>148</v>
      </c>
      <c r="AD6" s="36" t="s">
        <v>149</v>
      </c>
      <c r="AE6" s="36" t="s">
        <v>150</v>
      </c>
      <c r="AF6" s="36" t="s">
        <v>151</v>
      </c>
      <c r="AG6" s="36" t="s">
        <v>152</v>
      </c>
      <c r="AH6" s="36" t="s">
        <v>153</v>
      </c>
      <c r="AI6" s="36" t="s">
        <v>154</v>
      </c>
      <c r="AJ6" s="36" t="s">
        <v>155</v>
      </c>
      <c r="AK6" s="36" t="s">
        <v>156</v>
      </c>
      <c r="AL6" s="36" t="s">
        <v>157</v>
      </c>
      <c r="AM6" s="36" t="s">
        <v>158</v>
      </c>
      <c r="AN6" s="36" t="s">
        <v>159</v>
      </c>
      <c r="AO6" s="36" t="s">
        <v>160</v>
      </c>
      <c r="AP6" s="36" t="s">
        <v>161</v>
      </c>
      <c r="AQ6" s="36" t="s">
        <v>162</v>
      </c>
      <c r="AR6" s="36" t="s">
        <v>163</v>
      </c>
      <c r="AS6" s="36" t="s">
        <v>164</v>
      </c>
      <c r="AT6" s="36" t="s">
        <v>165</v>
      </c>
      <c r="AU6" s="36" t="s">
        <v>166</v>
      </c>
      <c r="AV6" s="36" t="s">
        <v>167</v>
      </c>
      <c r="AW6" s="36" t="s">
        <v>168</v>
      </c>
      <c r="AX6" s="36" t="s">
        <v>169</v>
      </c>
      <c r="AY6" s="36" t="s">
        <v>170</v>
      </c>
      <c r="AZ6" s="36" t="s">
        <v>171</v>
      </c>
      <c r="BA6" s="36" t="s">
        <v>172</v>
      </c>
      <c r="BB6" s="36" t="s">
        <v>173</v>
      </c>
      <c r="BC6" s="36" t="s">
        <v>174</v>
      </c>
      <c r="BD6" s="36" t="s">
        <v>175</v>
      </c>
      <c r="BE6" s="36" t="s">
        <v>176</v>
      </c>
      <c r="BF6" s="36" t="s">
        <v>177</v>
      </c>
      <c r="BG6" s="36" t="s">
        <v>178</v>
      </c>
      <c r="BH6" s="36" t="s">
        <v>179</v>
      </c>
      <c r="BI6" s="36" t="s">
        <v>180</v>
      </c>
      <c r="BJ6" s="36" t="s">
        <v>181</v>
      </c>
      <c r="BK6" s="36" t="s">
        <v>182</v>
      </c>
      <c r="BL6" s="36" t="s">
        <v>183</v>
      </c>
      <c r="BM6" s="36" t="s">
        <v>184</v>
      </c>
      <c r="BN6" s="36" t="s">
        <v>185</v>
      </c>
      <c r="BO6" s="36" t="s">
        <v>186</v>
      </c>
      <c r="BP6" s="36" t="s">
        <v>187</v>
      </c>
      <c r="BQ6" s="36" t="s">
        <v>188</v>
      </c>
      <c r="BR6" s="36" t="s">
        <v>189</v>
      </c>
      <c r="BS6" s="36" t="s">
        <v>190</v>
      </c>
      <c r="BT6" s="36" t="s">
        <v>191</v>
      </c>
      <c r="BU6" s="36" t="s">
        <v>192</v>
      </c>
      <c r="BV6" s="36" t="s">
        <v>193</v>
      </c>
      <c r="BW6" s="36" t="s">
        <v>194</v>
      </c>
      <c r="BX6" s="36" t="s">
        <v>195</v>
      </c>
      <c r="BY6" s="36" t="s">
        <v>196</v>
      </c>
      <c r="BZ6" s="36" t="s">
        <v>197</v>
      </c>
      <c r="CA6" s="36" t="s">
        <v>198</v>
      </c>
      <c r="CB6" s="36" t="s">
        <v>199</v>
      </c>
      <c r="CC6" s="36" t="s">
        <v>200</v>
      </c>
      <c r="CD6" s="36" t="s">
        <v>201</v>
      </c>
      <c r="CE6" s="36" t="s">
        <v>202</v>
      </c>
      <c r="CF6" s="36" t="s">
        <v>203</v>
      </c>
      <c r="CG6" s="36" t="s">
        <v>204</v>
      </c>
      <c r="CH6" s="36" t="s">
        <v>205</v>
      </c>
      <c r="CI6" s="36" t="s">
        <v>206</v>
      </c>
      <c r="CJ6" s="36" t="s">
        <v>207</v>
      </c>
    </row>
    <row r="7" spans="2:88" ht="51" x14ac:dyDescent="0.2">
      <c r="B7" s="79">
        <v>1</v>
      </c>
      <c r="C7" s="80" t="s">
        <v>228</v>
      </c>
      <c r="D7" s="67" t="s">
        <v>229</v>
      </c>
      <c r="E7" s="67" t="s">
        <v>75</v>
      </c>
      <c r="F7" s="81">
        <v>2</v>
      </c>
      <c r="G7" s="77"/>
      <c r="H7" s="99">
        <v>178.63009817655984</v>
      </c>
      <c r="I7" s="99">
        <v>209.69570993492985</v>
      </c>
      <c r="J7" s="99">
        <v>234.53635377957315</v>
      </c>
      <c r="K7" s="99">
        <v>235.24731654386594</v>
      </c>
      <c r="L7" s="99">
        <v>235.12419405647009</v>
      </c>
      <c r="M7" s="99">
        <v>236.01320337133996</v>
      </c>
      <c r="N7" s="99">
        <v>236.20718372528486</v>
      </c>
      <c r="O7" s="99">
        <v>236.39794459593529</v>
      </c>
      <c r="P7" s="99">
        <v>235.9405150066552</v>
      </c>
      <c r="Q7" s="99">
        <v>236.76500350591965</v>
      </c>
      <c r="R7" s="99">
        <v>236.9956090730021</v>
      </c>
      <c r="S7" s="99">
        <v>237.24198405623099</v>
      </c>
      <c r="T7" s="99">
        <v>236.8192093273845</v>
      </c>
      <c r="U7" s="99">
        <v>237.65395842938446</v>
      </c>
      <c r="V7" s="99">
        <v>237.81379440373263</v>
      </c>
      <c r="W7" s="99">
        <v>237.97023983361672</v>
      </c>
      <c r="X7" s="99">
        <v>237.46415878709402</v>
      </c>
      <c r="Y7" s="99">
        <v>238.29569833884835</v>
      </c>
      <c r="Z7" s="99">
        <v>238.4944689972674</v>
      </c>
      <c r="AA7" s="99">
        <v>238.70249876126823</v>
      </c>
      <c r="AB7" s="99">
        <v>238.26621402237083</v>
      </c>
      <c r="AC7" s="99">
        <v>239.1480341523839</v>
      </c>
      <c r="AD7" s="99">
        <v>239.38569573383941</v>
      </c>
      <c r="AE7" s="99">
        <v>239.63069541195853</v>
      </c>
      <c r="AF7" s="99">
        <v>239.22761920747982</v>
      </c>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70"/>
    </row>
    <row r="8" spans="2:88" ht="38.25" x14ac:dyDescent="0.2">
      <c r="B8" s="79">
        <v>2</v>
      </c>
      <c r="C8" s="82" t="s">
        <v>230</v>
      </c>
      <c r="D8" s="40" t="s">
        <v>231</v>
      </c>
      <c r="E8" s="40" t="s">
        <v>75</v>
      </c>
      <c r="F8" s="40">
        <v>2</v>
      </c>
      <c r="G8" s="77"/>
      <c r="H8" s="99">
        <v>1.0187867859152797</v>
      </c>
      <c r="I8" s="99">
        <v>1.100584480100717</v>
      </c>
      <c r="J8" s="99">
        <v>4.7329478896989032</v>
      </c>
      <c r="K8" s="99">
        <v>4.7329478896989032</v>
      </c>
      <c r="L8" s="99">
        <v>4.7329478896989032</v>
      </c>
      <c r="M8" s="99">
        <v>4.7329478896989032</v>
      </c>
      <c r="N8" s="99">
        <v>4.7329478896989032</v>
      </c>
      <c r="O8" s="99">
        <v>4.7329478896989032</v>
      </c>
      <c r="P8" s="99">
        <v>4.7329478896989032</v>
      </c>
      <c r="Q8" s="99">
        <v>4.7329478896989032</v>
      </c>
      <c r="R8" s="99">
        <v>4.7329478896989032</v>
      </c>
      <c r="S8" s="99">
        <v>4.7329478896989032</v>
      </c>
      <c r="T8" s="99">
        <v>4.7329478896989032</v>
      </c>
      <c r="U8" s="99">
        <v>4.7329478896989032</v>
      </c>
      <c r="V8" s="99">
        <v>4.7329478896989032</v>
      </c>
      <c r="W8" s="99">
        <v>4.7329478896989032</v>
      </c>
      <c r="X8" s="99">
        <v>4.7329478896989032</v>
      </c>
      <c r="Y8" s="99">
        <v>4.7329478896989032</v>
      </c>
      <c r="Z8" s="99">
        <v>4.7329478896989032</v>
      </c>
      <c r="AA8" s="99">
        <v>4.7329478896989032</v>
      </c>
      <c r="AB8" s="99">
        <v>4.7329478896989032</v>
      </c>
      <c r="AC8" s="99">
        <v>4.7329478896989032</v>
      </c>
      <c r="AD8" s="99">
        <v>4.7329478896989032</v>
      </c>
      <c r="AE8" s="99">
        <v>4.7329478896989032</v>
      </c>
      <c r="AF8" s="99">
        <v>4.7329478896989032</v>
      </c>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75"/>
    </row>
    <row r="9" spans="2:88" ht="38.25" x14ac:dyDescent="0.2">
      <c r="B9" s="79">
        <v>3</v>
      </c>
      <c r="C9" s="82" t="s">
        <v>232</v>
      </c>
      <c r="D9" s="40" t="s">
        <v>233</v>
      </c>
      <c r="E9" s="40" t="s">
        <v>75</v>
      </c>
      <c r="F9" s="40">
        <v>2</v>
      </c>
      <c r="G9" s="77"/>
      <c r="H9" s="99">
        <v>293.27148255268639</v>
      </c>
      <c r="I9" s="99">
        <v>288.95058013537812</v>
      </c>
      <c r="J9" s="99">
        <v>300.72094917089498</v>
      </c>
      <c r="K9" s="99">
        <v>310.17110288111076</v>
      </c>
      <c r="L9" s="99">
        <v>319.58053494448836</v>
      </c>
      <c r="M9" s="99">
        <v>328.73448122355171</v>
      </c>
      <c r="N9" s="99">
        <v>337.86769198660983</v>
      </c>
      <c r="O9" s="99">
        <v>346.85387970796239</v>
      </c>
      <c r="P9" s="99">
        <v>355.86325226189524</v>
      </c>
      <c r="Q9" s="99">
        <v>364.60795586422557</v>
      </c>
      <c r="R9" s="99">
        <v>372.0926202666675</v>
      </c>
      <c r="S9" s="99">
        <v>379.70128792050104</v>
      </c>
      <c r="T9" s="99">
        <v>387.19760187279712</v>
      </c>
      <c r="U9" s="99">
        <v>394.56525808647922</v>
      </c>
      <c r="V9" s="99">
        <v>401.82493901636047</v>
      </c>
      <c r="W9" s="99">
        <v>409.36554314285581</v>
      </c>
      <c r="X9" s="99">
        <v>416.89178493818065</v>
      </c>
      <c r="Y9" s="99">
        <v>424.31024750672572</v>
      </c>
      <c r="Z9" s="99">
        <v>431.59263220416426</v>
      </c>
      <c r="AA9" s="99">
        <v>438.8398488781844</v>
      </c>
      <c r="AB9" s="99">
        <v>446.00275470022865</v>
      </c>
      <c r="AC9" s="99">
        <v>453.0834844689378</v>
      </c>
      <c r="AD9" s="99">
        <v>460.13100527075829</v>
      </c>
      <c r="AE9" s="99">
        <v>467.10061119591637</v>
      </c>
      <c r="AF9" s="99">
        <v>474.51474585648174</v>
      </c>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75"/>
    </row>
    <row r="10" spans="2:88" ht="38.25" x14ac:dyDescent="0.2">
      <c r="B10" s="79">
        <v>4</v>
      </c>
      <c r="C10" s="82" t="s">
        <v>234</v>
      </c>
      <c r="D10" s="40" t="s">
        <v>235</v>
      </c>
      <c r="E10" s="40" t="s">
        <v>75</v>
      </c>
      <c r="F10" s="40">
        <v>2</v>
      </c>
      <c r="G10" s="77"/>
      <c r="H10" s="99">
        <v>462.84536720040404</v>
      </c>
      <c r="I10" s="99">
        <v>440.76523029059859</v>
      </c>
      <c r="J10" s="99">
        <v>377.36814856782519</v>
      </c>
      <c r="K10" s="99">
        <v>369.88794650198764</v>
      </c>
      <c r="L10" s="99">
        <v>362.62468719805668</v>
      </c>
      <c r="M10" s="99">
        <v>355.70433865376947</v>
      </c>
      <c r="N10" s="99">
        <v>348.9891028179515</v>
      </c>
      <c r="O10" s="99">
        <v>342.47649239828962</v>
      </c>
      <c r="P10" s="99">
        <v>336.10827065728552</v>
      </c>
      <c r="Q10" s="99">
        <v>329.97308296449182</v>
      </c>
      <c r="R10" s="99">
        <v>323.69483172649831</v>
      </c>
      <c r="S10" s="99">
        <v>317.375859088901</v>
      </c>
      <c r="T10" s="99">
        <v>311.19529891790381</v>
      </c>
      <c r="U10" s="99">
        <v>305.13826484368917</v>
      </c>
      <c r="V10" s="99">
        <v>299.20633115531672</v>
      </c>
      <c r="W10" s="99">
        <v>293.60075459375446</v>
      </c>
      <c r="X10" s="99">
        <v>288.14809124862171</v>
      </c>
      <c r="Y10" s="99">
        <v>282.79571352649924</v>
      </c>
      <c r="Z10" s="99">
        <v>277.52741680797766</v>
      </c>
      <c r="AA10" s="99">
        <v>272.38848329384581</v>
      </c>
      <c r="AB10" s="99">
        <v>267.35111557253725</v>
      </c>
      <c r="AC10" s="99">
        <v>262.41279640527614</v>
      </c>
      <c r="AD10" s="99">
        <v>257.58992644602591</v>
      </c>
      <c r="AE10" s="99">
        <v>252.86072646367148</v>
      </c>
      <c r="AF10" s="99">
        <v>247.80362336026946</v>
      </c>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75"/>
    </row>
    <row r="11" spans="2:88" ht="38.25" x14ac:dyDescent="0.2">
      <c r="B11" s="79">
        <v>5</v>
      </c>
      <c r="C11" s="82" t="s">
        <v>236</v>
      </c>
      <c r="D11" s="40" t="s">
        <v>237</v>
      </c>
      <c r="E11" s="40" t="s">
        <v>238</v>
      </c>
      <c r="F11" s="40">
        <v>1</v>
      </c>
      <c r="G11" s="77"/>
      <c r="H11" s="102">
        <v>119.58419826592674</v>
      </c>
      <c r="I11" s="102">
        <v>114.25688348797978</v>
      </c>
      <c r="J11" s="101">
        <v>119.6</v>
      </c>
      <c r="K11" s="101">
        <v>119.5</v>
      </c>
      <c r="L11" s="101">
        <v>119.5</v>
      </c>
      <c r="M11" s="101">
        <v>119.6</v>
      </c>
      <c r="N11" s="101">
        <v>119.6</v>
      </c>
      <c r="O11" s="101">
        <v>119.8</v>
      </c>
      <c r="P11" s="101">
        <v>119.9</v>
      </c>
      <c r="Q11" s="101">
        <v>120.1</v>
      </c>
      <c r="R11" s="101">
        <v>119.8</v>
      </c>
      <c r="S11" s="101">
        <v>119.6</v>
      </c>
      <c r="T11" s="101">
        <v>119.4</v>
      </c>
      <c r="U11" s="101">
        <v>119.2</v>
      </c>
      <c r="V11" s="101">
        <v>119</v>
      </c>
      <c r="W11" s="101">
        <v>119</v>
      </c>
      <c r="X11" s="101">
        <v>118.9</v>
      </c>
      <c r="Y11" s="101">
        <v>118.9</v>
      </c>
      <c r="Z11" s="101">
        <v>118.8</v>
      </c>
      <c r="AA11" s="101">
        <v>118.8</v>
      </c>
      <c r="AB11" s="101">
        <v>118.8</v>
      </c>
      <c r="AC11" s="101">
        <v>118.7</v>
      </c>
      <c r="AD11" s="101">
        <v>118.7</v>
      </c>
      <c r="AE11" s="101">
        <v>118.6</v>
      </c>
      <c r="AF11" s="101">
        <v>118.6</v>
      </c>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75"/>
    </row>
    <row r="12" spans="2:88" ht="38.25" x14ac:dyDescent="0.2">
      <c r="B12" s="79">
        <v>6</v>
      </c>
      <c r="C12" s="82" t="s">
        <v>239</v>
      </c>
      <c r="D12" s="40" t="s">
        <v>240</v>
      </c>
      <c r="E12" s="40" t="s">
        <v>238</v>
      </c>
      <c r="F12" s="40">
        <v>1</v>
      </c>
      <c r="G12" s="77"/>
      <c r="H12" s="102">
        <v>148.94551011637424</v>
      </c>
      <c r="I12" s="102">
        <v>142.77718403777314</v>
      </c>
      <c r="J12" s="101">
        <v>141.5</v>
      </c>
      <c r="K12" s="101">
        <v>141.19999999999999</v>
      </c>
      <c r="L12" s="101">
        <v>140.9</v>
      </c>
      <c r="M12" s="101">
        <v>140.5</v>
      </c>
      <c r="N12" s="101">
        <v>140.19999999999999</v>
      </c>
      <c r="O12" s="101">
        <v>139.9</v>
      </c>
      <c r="P12" s="101">
        <v>139.6</v>
      </c>
      <c r="Q12" s="101">
        <v>139.30000000000001</v>
      </c>
      <c r="R12" s="101">
        <v>138.9</v>
      </c>
      <c r="S12" s="101">
        <v>138.6</v>
      </c>
      <c r="T12" s="101">
        <v>138.30000000000001</v>
      </c>
      <c r="U12" s="101">
        <v>138</v>
      </c>
      <c r="V12" s="101">
        <v>137.69999999999999</v>
      </c>
      <c r="W12" s="101">
        <v>137.6</v>
      </c>
      <c r="X12" s="101">
        <v>137.4</v>
      </c>
      <c r="Y12" s="101">
        <v>137.30000000000001</v>
      </c>
      <c r="Z12" s="101">
        <v>137.19999999999999</v>
      </c>
      <c r="AA12" s="101">
        <v>137</v>
      </c>
      <c r="AB12" s="101">
        <v>136.9</v>
      </c>
      <c r="AC12" s="101">
        <v>136.69999999999999</v>
      </c>
      <c r="AD12" s="101">
        <v>136.6</v>
      </c>
      <c r="AE12" s="101">
        <v>136.4</v>
      </c>
      <c r="AF12" s="101">
        <v>136.5</v>
      </c>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75"/>
    </row>
    <row r="13" spans="2:88" ht="38.25" x14ac:dyDescent="0.2">
      <c r="B13" s="79">
        <v>7</v>
      </c>
      <c r="C13" s="82" t="s">
        <v>241</v>
      </c>
      <c r="D13" s="40" t="s">
        <v>242</v>
      </c>
      <c r="E13" s="40" t="s">
        <v>238</v>
      </c>
      <c r="F13" s="40">
        <v>1</v>
      </c>
      <c r="G13" s="77"/>
      <c r="H13" s="102">
        <v>135.9944923771094</v>
      </c>
      <c r="I13" s="102">
        <v>129.93422495508386</v>
      </c>
      <c r="J13" s="102">
        <v>130.84891417157252</v>
      </c>
      <c r="K13" s="102">
        <v>130.39499960245755</v>
      </c>
      <c r="L13" s="102">
        <v>129.98676907815624</v>
      </c>
      <c r="M13" s="102">
        <v>129.61155245925514</v>
      </c>
      <c r="N13" s="102">
        <v>129.27285092617686</v>
      </c>
      <c r="O13" s="102">
        <v>128.96807146147947</v>
      </c>
      <c r="P13" s="102">
        <v>128.71149747570914</v>
      </c>
      <c r="Q13" s="102">
        <v>128.47349881195706</v>
      </c>
      <c r="R13" s="102">
        <v>127.97956210056149</v>
      </c>
      <c r="S13" s="102">
        <v>127.54413412833364</v>
      </c>
      <c r="T13" s="102">
        <v>127.12686360934582</v>
      </c>
      <c r="U13" s="102">
        <v>126.72922466031216</v>
      </c>
      <c r="V13" s="102">
        <v>126.34902258857744</v>
      </c>
      <c r="W13" s="102">
        <v>126.09267454612781</v>
      </c>
      <c r="X13" s="102">
        <v>125.85709036635232</v>
      </c>
      <c r="Y13" s="102">
        <v>125.62695358082087</v>
      </c>
      <c r="Z13" s="102">
        <v>125.40315649629916</v>
      </c>
      <c r="AA13" s="102">
        <v>125.17715168145195</v>
      </c>
      <c r="AB13" s="102">
        <v>124.95473009519561</v>
      </c>
      <c r="AC13" s="102">
        <v>124.73577771992944</v>
      </c>
      <c r="AD13" s="102">
        <v>124.53149284592456</v>
      </c>
      <c r="AE13" s="102">
        <v>124.32953486178106</v>
      </c>
      <c r="AF13" s="102">
        <v>124.14363786304689</v>
      </c>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75"/>
    </row>
    <row r="14" spans="2:88" ht="38.25" x14ac:dyDescent="0.2">
      <c r="B14" s="79">
        <v>8</v>
      </c>
      <c r="C14" s="82" t="s">
        <v>243</v>
      </c>
      <c r="D14" s="40" t="s">
        <v>244</v>
      </c>
      <c r="E14" s="40" t="s">
        <v>75</v>
      </c>
      <c r="F14" s="40">
        <v>2</v>
      </c>
      <c r="G14" s="77"/>
      <c r="H14" s="99">
        <v>286.08219902588684</v>
      </c>
      <c r="I14" s="99">
        <v>277.80420474978416</v>
      </c>
      <c r="J14" s="99">
        <v>272.13</v>
      </c>
      <c r="K14" s="99">
        <v>272.13</v>
      </c>
      <c r="L14" s="99">
        <v>272.13</v>
      </c>
      <c r="M14" s="99">
        <v>272.13</v>
      </c>
      <c r="N14" s="99">
        <v>272.13</v>
      </c>
      <c r="O14" s="99">
        <v>272.13</v>
      </c>
      <c r="P14" s="99">
        <v>272.13</v>
      </c>
      <c r="Q14" s="99">
        <v>272.13</v>
      </c>
      <c r="R14" s="99">
        <v>272.13</v>
      </c>
      <c r="S14" s="99">
        <v>272.13</v>
      </c>
      <c r="T14" s="99">
        <v>272.13</v>
      </c>
      <c r="U14" s="99">
        <v>272.13</v>
      </c>
      <c r="V14" s="99">
        <v>272.13</v>
      </c>
      <c r="W14" s="99">
        <v>272.13</v>
      </c>
      <c r="X14" s="99">
        <v>272.13</v>
      </c>
      <c r="Y14" s="99">
        <v>272.13</v>
      </c>
      <c r="Z14" s="99">
        <v>272.13</v>
      </c>
      <c r="AA14" s="99">
        <v>272.13</v>
      </c>
      <c r="AB14" s="99">
        <v>272.13</v>
      </c>
      <c r="AC14" s="99">
        <v>272.13</v>
      </c>
      <c r="AD14" s="99">
        <v>272.13</v>
      </c>
      <c r="AE14" s="99">
        <v>272.13</v>
      </c>
      <c r="AF14" s="99">
        <v>272.13</v>
      </c>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75"/>
    </row>
    <row r="15" spans="2:88" ht="38.25" x14ac:dyDescent="0.2">
      <c r="B15" s="79">
        <v>9</v>
      </c>
      <c r="C15" s="82" t="s">
        <v>245</v>
      </c>
      <c r="D15" s="40" t="s">
        <v>246</v>
      </c>
      <c r="E15" s="40" t="s">
        <v>247</v>
      </c>
      <c r="F15" s="40">
        <v>2</v>
      </c>
      <c r="G15" s="77"/>
      <c r="H15" s="99">
        <v>119.73414022623871</v>
      </c>
      <c r="I15" s="99">
        <v>116.06906346612524</v>
      </c>
      <c r="J15" s="99">
        <v>111.02966300082987</v>
      </c>
      <c r="K15" s="99">
        <v>110.13134847515396</v>
      </c>
      <c r="L15" s="99">
        <v>109.25698843372982</v>
      </c>
      <c r="M15" s="99">
        <v>108.46706685547254</v>
      </c>
      <c r="N15" s="99">
        <v>107.69970344674229</v>
      </c>
      <c r="O15" s="99">
        <v>106.97566588705881</v>
      </c>
      <c r="P15" s="99">
        <v>106.25801089174769</v>
      </c>
      <c r="Q15" s="99">
        <v>105.60985026207319</v>
      </c>
      <c r="R15" s="99">
        <v>104.93872793181104</v>
      </c>
      <c r="S15" s="99">
        <v>104.20274707958525</v>
      </c>
      <c r="T15" s="99">
        <v>103.47701713091735</v>
      </c>
      <c r="U15" s="99">
        <v>102.76132540474923</v>
      </c>
      <c r="V15" s="99">
        <v>102.05401069772057</v>
      </c>
      <c r="W15" s="99">
        <v>101.35636577303893</v>
      </c>
      <c r="X15" s="99">
        <v>100.66798032311587</v>
      </c>
      <c r="Y15" s="99">
        <v>99.988881812785749</v>
      </c>
      <c r="Z15" s="99">
        <v>99.318883570224585</v>
      </c>
      <c r="AA15" s="99">
        <v>98.657803893210357</v>
      </c>
      <c r="AB15" s="99">
        <v>98.005465884840561</v>
      </c>
      <c r="AC15" s="99">
        <v>97.361697295722578</v>
      </c>
      <c r="AD15" s="99">
        <v>96.72633037234371</v>
      </c>
      <c r="AE15" s="99">
        <v>96.099201711338125</v>
      </c>
      <c r="AF15" s="99">
        <v>95.480152119387171</v>
      </c>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75"/>
    </row>
    <row r="16" spans="2:88" ht="38.25" x14ac:dyDescent="0.2">
      <c r="B16" s="79">
        <v>10</v>
      </c>
      <c r="C16" s="82" t="s">
        <v>248</v>
      </c>
      <c r="D16" s="40" t="s">
        <v>249</v>
      </c>
      <c r="E16" s="40" t="s">
        <v>250</v>
      </c>
      <c r="F16" s="40">
        <v>2</v>
      </c>
      <c r="G16" s="77"/>
      <c r="H16" s="99">
        <v>1034.4383369736977</v>
      </c>
      <c r="I16" s="99">
        <v>1066.8334219112235</v>
      </c>
      <c r="J16" s="99">
        <v>1158.1614476669147</v>
      </c>
      <c r="K16" s="99">
        <v>1197.1358536665373</v>
      </c>
      <c r="L16" s="99">
        <v>1235.5218396926846</v>
      </c>
      <c r="M16" s="99">
        <v>1271.9118771519943</v>
      </c>
      <c r="N16" s="99">
        <v>1307.6830565059454</v>
      </c>
      <c r="O16" s="99">
        <v>1342.3339022026948</v>
      </c>
      <c r="P16" s="99">
        <v>1376.7228416440194</v>
      </c>
      <c r="Q16" s="99">
        <v>1409.3188558929207</v>
      </c>
      <c r="R16" s="99">
        <v>1442.3470776704698</v>
      </c>
      <c r="S16" s="99">
        <v>1476.886854379155</v>
      </c>
      <c r="T16" s="99">
        <v>1511.1128972667454</v>
      </c>
      <c r="U16" s="99">
        <v>1545.0311982831308</v>
      </c>
      <c r="V16" s="99">
        <v>1578.6862460913801</v>
      </c>
      <c r="W16" s="99">
        <v>1612.0460719099717</v>
      </c>
      <c r="X16" s="99">
        <v>1645.1222790863978</v>
      </c>
      <c r="Y16" s="99">
        <v>1677.9150147717762</v>
      </c>
      <c r="Z16" s="99">
        <v>1710.43010982442</v>
      </c>
      <c r="AA16" s="99">
        <v>1742.6733664325736</v>
      </c>
      <c r="AB16" s="99">
        <v>1774.6499168641117</v>
      </c>
      <c r="AC16" s="99">
        <v>1806.3655098642682</v>
      </c>
      <c r="AD16" s="99">
        <v>1837.8252267204348</v>
      </c>
      <c r="AE16" s="99">
        <v>1869.0334833537433</v>
      </c>
      <c r="AF16" s="99">
        <v>1899.9959565256145</v>
      </c>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75"/>
    </row>
    <row r="17" spans="2:88" ht="38.25" x14ac:dyDescent="0.2">
      <c r="B17" s="79">
        <v>11</v>
      </c>
      <c r="C17" s="82" t="s">
        <v>251</v>
      </c>
      <c r="D17" s="40" t="s">
        <v>252</v>
      </c>
      <c r="E17" s="40" t="s">
        <v>250</v>
      </c>
      <c r="F17" s="40">
        <v>2</v>
      </c>
      <c r="G17" s="77"/>
      <c r="H17" s="99">
        <v>2389.311841095046</v>
      </c>
      <c r="I17" s="99">
        <v>2393.4388410987854</v>
      </c>
      <c r="J17" s="99">
        <v>2450.966639410281</v>
      </c>
      <c r="K17" s="99">
        <v>2470.9585759897741</v>
      </c>
      <c r="L17" s="99">
        <v>2490.733122898233</v>
      </c>
      <c r="M17" s="99">
        <v>2508.872120259331</v>
      </c>
      <c r="N17" s="99">
        <v>2526.7479045062441</v>
      </c>
      <c r="O17" s="99">
        <v>2543.8495544146031</v>
      </c>
      <c r="P17" s="99">
        <v>2561.0304363521113</v>
      </c>
      <c r="Q17" s="99">
        <v>2576.7482798688129</v>
      </c>
      <c r="R17" s="99">
        <v>2593.2275468102634</v>
      </c>
      <c r="S17" s="99">
        <v>2611.5434345714484</v>
      </c>
      <c r="T17" s="99">
        <v>2629.8593402214697</v>
      </c>
      <c r="U17" s="99">
        <v>2648.1752636816732</v>
      </c>
      <c r="V17" s="99">
        <v>2666.5292048740439</v>
      </c>
      <c r="W17" s="99">
        <v>2684.8831637212011</v>
      </c>
      <c r="X17" s="99">
        <v>2703.2428695454037</v>
      </c>
      <c r="Y17" s="99">
        <v>2721.6025928715035</v>
      </c>
      <c r="Z17" s="99">
        <v>2739.9623336239711</v>
      </c>
      <c r="AA17" s="99">
        <v>2758.3220917278904</v>
      </c>
      <c r="AB17" s="99">
        <v>2776.6818671089336</v>
      </c>
      <c r="AC17" s="99">
        <v>2795.0416596933705</v>
      </c>
      <c r="AD17" s="99">
        <v>2813.401469408047</v>
      </c>
      <c r="AE17" s="99">
        <v>2831.7612961803939</v>
      </c>
      <c r="AF17" s="99">
        <v>2850.1211399384042</v>
      </c>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75"/>
    </row>
    <row r="18" spans="2:88" ht="38.25" x14ac:dyDescent="0.2">
      <c r="B18" s="79">
        <v>12</v>
      </c>
      <c r="C18" s="82" t="s">
        <v>253</v>
      </c>
      <c r="D18" s="40" t="s">
        <v>254</v>
      </c>
      <c r="E18" s="40" t="s">
        <v>250</v>
      </c>
      <c r="F18" s="40">
        <v>2</v>
      </c>
      <c r="G18" s="77"/>
      <c r="H18" s="99">
        <v>5776.8140616388955</v>
      </c>
      <c r="I18" s="99">
        <v>5709.8130439393681</v>
      </c>
      <c r="J18" s="99">
        <v>5276.0024593105454</v>
      </c>
      <c r="K18" s="99">
        <v>5309.1497510750578</v>
      </c>
      <c r="L18" s="99">
        <v>5342.0396272931221</v>
      </c>
      <c r="M18" s="99">
        <v>5374.4660160988715</v>
      </c>
      <c r="N18" s="99">
        <v>5407.0061335123173</v>
      </c>
      <c r="O18" s="99">
        <v>5438.7422183087592</v>
      </c>
      <c r="P18" s="99">
        <v>5469.9168293402799</v>
      </c>
      <c r="Q18" s="99">
        <v>5500.187904643919</v>
      </c>
      <c r="R18" s="99">
        <v>5530.4805537142583</v>
      </c>
      <c r="S18" s="99">
        <v>5559.1528998549802</v>
      </c>
      <c r="T18" s="99">
        <v>5587.4419300919581</v>
      </c>
      <c r="U18" s="99">
        <v>5615.0213529799021</v>
      </c>
      <c r="V18" s="99">
        <v>5642.1441374198948</v>
      </c>
      <c r="W18" s="99">
        <v>5668.770122290779</v>
      </c>
      <c r="X18" s="99">
        <v>5695.6812765581981</v>
      </c>
      <c r="Y18" s="99">
        <v>5722.3896374186197</v>
      </c>
      <c r="Z18" s="99">
        <v>5748.4954872530943</v>
      </c>
      <c r="AA18" s="99">
        <v>5775.5473703095931</v>
      </c>
      <c r="AB18" s="99">
        <v>5802.6714925124788</v>
      </c>
      <c r="AC18" s="99">
        <v>5829.8680799595386</v>
      </c>
      <c r="AD18" s="99">
        <v>5857.141890187303</v>
      </c>
      <c r="AE18" s="99">
        <v>5884.5236728789678</v>
      </c>
      <c r="AF18" s="99">
        <v>5912.1812700524724</v>
      </c>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75"/>
    </row>
    <row r="19" spans="2:88" ht="38.25" x14ac:dyDescent="0.2">
      <c r="B19" s="79">
        <v>13</v>
      </c>
      <c r="C19" s="82" t="s">
        <v>255</v>
      </c>
      <c r="D19" s="40" t="s">
        <v>256</v>
      </c>
      <c r="E19" s="40" t="s">
        <v>257</v>
      </c>
      <c r="F19" s="40">
        <v>1</v>
      </c>
      <c r="G19" s="77"/>
      <c r="H19" s="102">
        <v>2.3707809616323723</v>
      </c>
      <c r="I19" s="102">
        <v>2.3705252409106912</v>
      </c>
      <c r="J19" s="102">
        <v>2.1719065537237436</v>
      </c>
      <c r="K19" s="102">
        <v>2.1678786915398471</v>
      </c>
      <c r="L19" s="102">
        <v>2.1640755591925052</v>
      </c>
      <c r="M19" s="102">
        <v>2.1615680939071238</v>
      </c>
      <c r="N19" s="102">
        <v>2.1594423878054423</v>
      </c>
      <c r="O19" s="102">
        <v>2.1577318389254869</v>
      </c>
      <c r="P19" s="102">
        <v>2.1558305746185829</v>
      </c>
      <c r="Q19" s="102">
        <v>2.1548484060566828</v>
      </c>
      <c r="R19" s="102">
        <v>2.1533436018109509</v>
      </c>
      <c r="S19" s="102">
        <v>2.1498084608957511</v>
      </c>
      <c r="T19" s="102">
        <v>2.146222012496541</v>
      </c>
      <c r="U19" s="102">
        <v>2.142455491172226</v>
      </c>
      <c r="V19" s="102">
        <v>2.1385771141132035</v>
      </c>
      <c r="W19" s="102">
        <v>2.1346008054290131</v>
      </c>
      <c r="X19" s="102">
        <v>2.1308190848661241</v>
      </c>
      <c r="Y19" s="102">
        <v>2.1270459865666118</v>
      </c>
      <c r="Z19" s="102">
        <v>2.1231292634400867</v>
      </c>
      <c r="AA19" s="102">
        <v>2.1196475297244155</v>
      </c>
      <c r="AB19" s="102">
        <v>2.1162669541138288</v>
      </c>
      <c r="AC19" s="102">
        <v>2.1129841479926124</v>
      </c>
      <c r="AD19" s="102">
        <v>2.1097976322146361</v>
      </c>
      <c r="AE19" s="102">
        <v>2.1067155687097174</v>
      </c>
      <c r="AF19" s="102">
        <v>2.1066216415580961</v>
      </c>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75"/>
    </row>
    <row r="20" spans="2:88" ht="38.25" x14ac:dyDescent="0.2">
      <c r="B20" s="79">
        <v>14</v>
      </c>
      <c r="C20" s="82" t="s">
        <v>258</v>
      </c>
      <c r="D20" s="40" t="s">
        <v>259</v>
      </c>
      <c r="E20" s="40" t="s">
        <v>257</v>
      </c>
      <c r="F20" s="40">
        <v>1</v>
      </c>
      <c r="G20" s="77"/>
      <c r="H20" s="102">
        <v>2.7915548383797617</v>
      </c>
      <c r="I20" s="102">
        <v>2.7912991176580801</v>
      </c>
      <c r="J20" s="102">
        <v>2.5302372291902575</v>
      </c>
      <c r="K20" s="102">
        <v>2.5323456906849757</v>
      </c>
      <c r="L20" s="102">
        <v>2.5346444261373029</v>
      </c>
      <c r="M20" s="102">
        <v>2.5386130421642266</v>
      </c>
      <c r="N20" s="102">
        <v>2.5429661772138692</v>
      </c>
      <c r="O20" s="102">
        <v>2.5478234600220433</v>
      </c>
      <c r="P20" s="102">
        <v>2.5523492261355032</v>
      </c>
      <c r="Q20" s="102">
        <v>2.5580722959311899</v>
      </c>
      <c r="R20" s="102">
        <v>2.5629832721584265</v>
      </c>
      <c r="S20" s="102">
        <v>2.5651571644524229</v>
      </c>
      <c r="T20" s="102">
        <v>2.5671922163130541</v>
      </c>
      <c r="U20" s="102">
        <v>2.5689355573828236</v>
      </c>
      <c r="V20" s="102">
        <v>2.5704654165716803</v>
      </c>
      <c r="W20" s="102">
        <v>2.5718034653335069</v>
      </c>
      <c r="X20" s="102">
        <v>2.5733024755189771</v>
      </c>
      <c r="Y20" s="102">
        <v>2.5747403384618375</v>
      </c>
      <c r="Z20" s="102">
        <v>2.5759328827859482</v>
      </c>
      <c r="AA20" s="102">
        <v>2.5775828254286566</v>
      </c>
      <c r="AB20" s="102">
        <v>2.579286432670362</v>
      </c>
      <c r="AC20" s="102">
        <v>2.5810403573559633</v>
      </c>
      <c r="AD20" s="102">
        <v>2.5828428187818728</v>
      </c>
      <c r="AE20" s="102">
        <v>2.584703082491822</v>
      </c>
      <c r="AF20" s="102">
        <v>2.5790655813279679</v>
      </c>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75"/>
    </row>
    <row r="21" spans="2:88" ht="38.25" x14ac:dyDescent="0.2">
      <c r="B21" s="79">
        <v>15</v>
      </c>
      <c r="C21" s="82" t="s">
        <v>260</v>
      </c>
      <c r="D21" s="40" t="s">
        <v>261</v>
      </c>
      <c r="E21" s="40" t="s">
        <v>262</v>
      </c>
      <c r="F21" s="40">
        <v>0</v>
      </c>
      <c r="G21" s="77"/>
      <c r="H21" s="103">
        <v>0.46</v>
      </c>
      <c r="I21" s="103">
        <v>0.50929999999999997</v>
      </c>
      <c r="J21" s="103">
        <v>0.50041790591920343</v>
      </c>
      <c r="K21" s="103">
        <v>0.51290024558681924</v>
      </c>
      <c r="L21" s="103">
        <v>0.52497251869665518</v>
      </c>
      <c r="M21" s="103">
        <v>0.53637550198487272</v>
      </c>
      <c r="N21" s="103">
        <v>0.54740975138510428</v>
      </c>
      <c r="O21" s="103">
        <v>0.55799702601287859</v>
      </c>
      <c r="P21" s="103">
        <v>0.56831098172533701</v>
      </c>
      <c r="Q21" s="103">
        <v>0.57809414910394441</v>
      </c>
      <c r="R21" s="103">
        <v>0.58774833722124109</v>
      </c>
      <c r="S21" s="103">
        <v>0.59744399751540334</v>
      </c>
      <c r="T21" s="103">
        <v>0.6068735803943206</v>
      </c>
      <c r="U21" s="103">
        <v>0.61604519995055751</v>
      </c>
      <c r="V21" s="103">
        <v>0.62497257760670466</v>
      </c>
      <c r="W21" s="103">
        <v>0.63365740360390677</v>
      </c>
      <c r="X21" s="103">
        <v>0.64210789034732807</v>
      </c>
      <c r="Y21" s="103">
        <v>0.65033039574619411</v>
      </c>
      <c r="Z21" s="103">
        <v>0.65833191063898644</v>
      </c>
      <c r="AA21" s="103">
        <v>0.66611922217668973</v>
      </c>
      <c r="AB21" s="103">
        <v>0.67369867736037603</v>
      </c>
      <c r="AC21" s="103">
        <v>0.68107668302963709</v>
      </c>
      <c r="AD21" s="103">
        <v>0.68825922301295472</v>
      </c>
      <c r="AE21" s="103">
        <v>0.6952518730919941</v>
      </c>
      <c r="AF21" s="103">
        <v>0.7020605263403521</v>
      </c>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row>
    <row r="22" spans="2:88" x14ac:dyDescent="0.2"/>
    <row r="23" spans="2:88" x14ac:dyDescent="0.2"/>
    <row r="24" spans="2:88" x14ac:dyDescent="0.2"/>
    <row r="25" spans="2:88" ht="15" x14ac:dyDescent="0.25">
      <c r="B25" s="47" t="s">
        <v>88</v>
      </c>
    </row>
    <row r="26" spans="2:88" x14ac:dyDescent="0.2"/>
    <row r="27" spans="2:88" x14ac:dyDescent="0.2">
      <c r="B27" s="48"/>
      <c r="C27" s="7" t="s">
        <v>89</v>
      </c>
    </row>
    <row r="28" spans="2:88" x14ac:dyDescent="0.2"/>
    <row r="29" spans="2:88" x14ac:dyDescent="0.2">
      <c r="B29" s="49"/>
      <c r="C29" s="7" t="s">
        <v>90</v>
      </c>
    </row>
    <row r="30" spans="2:88" x14ac:dyDescent="0.2"/>
    <row r="31" spans="2:88" x14ac:dyDescent="0.2"/>
    <row r="32" spans="2:88" x14ac:dyDescent="0.2"/>
    <row r="33" spans="2:9" ht="15" x14ac:dyDescent="0.25">
      <c r="B33" s="140" t="s">
        <v>263</v>
      </c>
      <c r="C33" s="141"/>
      <c r="D33" s="141"/>
      <c r="E33" s="141"/>
      <c r="F33" s="141"/>
      <c r="G33" s="141"/>
      <c r="H33" s="141"/>
      <c r="I33" s="142"/>
    </row>
    <row r="34" spans="2:9" x14ac:dyDescent="0.2"/>
    <row r="35" spans="2:9" s="14" customFormat="1" ht="13.5" x14ac:dyDescent="0.2">
      <c r="B35" s="76" t="s">
        <v>41</v>
      </c>
      <c r="C35" s="143" t="s">
        <v>93</v>
      </c>
      <c r="D35" s="143"/>
      <c r="E35" s="143"/>
      <c r="F35" s="143"/>
      <c r="G35" s="143"/>
      <c r="H35" s="143"/>
      <c r="I35" s="143"/>
    </row>
    <row r="36" spans="2:9" s="14" customFormat="1" ht="89.65" customHeight="1" x14ac:dyDescent="0.2">
      <c r="B36" s="55">
        <v>1</v>
      </c>
      <c r="C36" s="131" t="s">
        <v>264</v>
      </c>
      <c r="D36" s="132"/>
      <c r="E36" s="132"/>
      <c r="F36" s="132"/>
      <c r="G36" s="132"/>
      <c r="H36" s="132"/>
      <c r="I36" s="132"/>
    </row>
    <row r="37" spans="2:9" s="14" customFormat="1" ht="76.5" customHeight="1" x14ac:dyDescent="0.2">
      <c r="B37" s="55">
        <f>B36+1</f>
        <v>2</v>
      </c>
      <c r="C37" s="133" t="s">
        <v>265</v>
      </c>
      <c r="D37" s="134"/>
      <c r="E37" s="134"/>
      <c r="F37" s="134"/>
      <c r="G37" s="134"/>
      <c r="H37" s="134"/>
      <c r="I37" s="135"/>
    </row>
    <row r="38" spans="2:9" s="14" customFormat="1" ht="58.15" customHeight="1" x14ac:dyDescent="0.2">
      <c r="B38" s="55">
        <f t="shared" ref="B38:B50" si="0">B37+1</f>
        <v>3</v>
      </c>
      <c r="C38" s="133" t="s">
        <v>266</v>
      </c>
      <c r="D38" s="134"/>
      <c r="E38" s="134"/>
      <c r="F38" s="134"/>
      <c r="G38" s="134"/>
      <c r="H38" s="134"/>
      <c r="I38" s="135"/>
    </row>
    <row r="39" spans="2:9" s="14" customFormat="1" ht="73.150000000000006" customHeight="1" x14ac:dyDescent="0.2">
      <c r="B39" s="55">
        <f t="shared" si="0"/>
        <v>4</v>
      </c>
      <c r="C39" s="133" t="s">
        <v>267</v>
      </c>
      <c r="D39" s="134"/>
      <c r="E39" s="134"/>
      <c r="F39" s="134"/>
      <c r="G39" s="134"/>
      <c r="H39" s="134"/>
      <c r="I39" s="135"/>
    </row>
    <row r="40" spans="2:9" s="14" customFormat="1" ht="59.65" customHeight="1" x14ac:dyDescent="0.2">
      <c r="B40" s="55">
        <f t="shared" si="0"/>
        <v>5</v>
      </c>
      <c r="C40" s="133" t="s">
        <v>268</v>
      </c>
      <c r="D40" s="134"/>
      <c r="E40" s="134"/>
      <c r="F40" s="134"/>
      <c r="G40" s="134"/>
      <c r="H40" s="134"/>
      <c r="I40" s="135"/>
    </row>
    <row r="41" spans="2:9" s="14" customFormat="1" ht="52.15" customHeight="1" x14ac:dyDescent="0.2">
      <c r="B41" s="55">
        <f t="shared" si="0"/>
        <v>6</v>
      </c>
      <c r="C41" s="133" t="s">
        <v>269</v>
      </c>
      <c r="D41" s="134"/>
      <c r="E41" s="134"/>
      <c r="F41" s="134"/>
      <c r="G41" s="134"/>
      <c r="H41" s="134"/>
      <c r="I41" s="135"/>
    </row>
    <row r="42" spans="2:9" s="14" customFormat="1" ht="54.4" customHeight="1" x14ac:dyDescent="0.2">
      <c r="B42" s="55">
        <f t="shared" si="0"/>
        <v>7</v>
      </c>
      <c r="C42" s="133" t="s">
        <v>270</v>
      </c>
      <c r="D42" s="134"/>
      <c r="E42" s="134"/>
      <c r="F42" s="134"/>
      <c r="G42" s="134"/>
      <c r="H42" s="134"/>
      <c r="I42" s="135"/>
    </row>
    <row r="43" spans="2:9" s="14" customFormat="1" ht="67.150000000000006" customHeight="1" x14ac:dyDescent="0.2">
      <c r="B43" s="55">
        <f t="shared" si="0"/>
        <v>8</v>
      </c>
      <c r="C43" s="133" t="s">
        <v>271</v>
      </c>
      <c r="D43" s="134"/>
      <c r="E43" s="134"/>
      <c r="F43" s="134"/>
      <c r="G43" s="134"/>
      <c r="H43" s="134"/>
      <c r="I43" s="135"/>
    </row>
    <row r="44" spans="2:9" s="14" customFormat="1" ht="67.150000000000006" customHeight="1" x14ac:dyDescent="0.2">
      <c r="B44" s="55">
        <f t="shared" si="0"/>
        <v>9</v>
      </c>
      <c r="C44" s="133" t="s">
        <v>272</v>
      </c>
      <c r="D44" s="134"/>
      <c r="E44" s="134"/>
      <c r="F44" s="134"/>
      <c r="G44" s="134"/>
      <c r="H44" s="134"/>
      <c r="I44" s="135"/>
    </row>
    <row r="45" spans="2:9" s="14" customFormat="1" ht="56.65" customHeight="1" x14ac:dyDescent="0.2">
      <c r="B45" s="55">
        <f t="shared" si="0"/>
        <v>10</v>
      </c>
      <c r="C45" s="133" t="s">
        <v>273</v>
      </c>
      <c r="D45" s="134"/>
      <c r="E45" s="134"/>
      <c r="F45" s="134"/>
      <c r="G45" s="134"/>
      <c r="H45" s="134"/>
      <c r="I45" s="135"/>
    </row>
    <row r="46" spans="2:9" s="14" customFormat="1" ht="94.9" customHeight="1" x14ac:dyDescent="0.2">
      <c r="B46" s="55">
        <f t="shared" si="0"/>
        <v>11</v>
      </c>
      <c r="C46" s="133" t="s">
        <v>274</v>
      </c>
      <c r="D46" s="134"/>
      <c r="E46" s="134"/>
      <c r="F46" s="134"/>
      <c r="G46" s="134"/>
      <c r="H46" s="134"/>
      <c r="I46" s="135"/>
    </row>
    <row r="47" spans="2:9" s="14" customFormat="1" ht="47.65" customHeight="1" x14ac:dyDescent="0.2">
      <c r="B47" s="55">
        <f t="shared" si="0"/>
        <v>12</v>
      </c>
      <c r="C47" s="133" t="s">
        <v>275</v>
      </c>
      <c r="D47" s="134"/>
      <c r="E47" s="134"/>
      <c r="F47" s="134"/>
      <c r="G47" s="134"/>
      <c r="H47" s="134"/>
      <c r="I47" s="135"/>
    </row>
    <row r="48" spans="2:9" s="14" customFormat="1" ht="46.9" customHeight="1" x14ac:dyDescent="0.2">
      <c r="B48" s="55">
        <f t="shared" si="0"/>
        <v>13</v>
      </c>
      <c r="C48" s="133" t="s">
        <v>276</v>
      </c>
      <c r="D48" s="134"/>
      <c r="E48" s="134"/>
      <c r="F48" s="134"/>
      <c r="G48" s="134"/>
      <c r="H48" s="134"/>
      <c r="I48" s="135"/>
    </row>
    <row r="49" spans="2:9" s="14" customFormat="1" ht="31.15" customHeight="1" x14ac:dyDescent="0.2">
      <c r="B49" s="55">
        <f t="shared" si="0"/>
        <v>14</v>
      </c>
      <c r="C49" s="133" t="s">
        <v>277</v>
      </c>
      <c r="D49" s="134"/>
      <c r="E49" s="134"/>
      <c r="F49" s="134"/>
      <c r="G49" s="134"/>
      <c r="H49" s="134"/>
      <c r="I49" s="135"/>
    </row>
    <row r="50" spans="2:9" s="14" customFormat="1" ht="48.4" customHeight="1" x14ac:dyDescent="0.2">
      <c r="B50" s="55">
        <f t="shared" si="0"/>
        <v>15</v>
      </c>
      <c r="C50" s="133" t="s">
        <v>278</v>
      </c>
      <c r="D50" s="134"/>
      <c r="E50" s="134"/>
      <c r="F50" s="134"/>
      <c r="G50" s="134"/>
      <c r="H50" s="134"/>
      <c r="I50" s="135"/>
    </row>
    <row r="51" spans="2:9" s="14" customFormat="1" ht="12.75" x14ac:dyDescent="0.2"/>
    <row r="52" spans="2:9" s="14" customFormat="1" ht="12.75" x14ac:dyDescent="0.2"/>
    <row r="53" spans="2:9" s="14" customFormat="1" ht="12.75" x14ac:dyDescent="0.2"/>
    <row r="54" spans="2:9" s="14"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sheetProtection algorithmName="SHA-512" hashValue="RlK7QcVmtMC581yLyaYr5bElguT6zpyTpSyeINQyPSWXXGcqsaRVlg4phHb0cMVjWynC/bmgzXm8O5LPOcQqyQ==" saltValue="KVtuyxw0QRjbZQIzI5b5ew==" spinCount="100000" sheet="1" objects="1" scenarios="1"/>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Normal="100" workbookViewId="0">
      <selection activeCell="H12" sqref="H12"/>
    </sheetView>
  </sheetViews>
  <sheetFormatPr defaultColWidth="0" defaultRowHeight="14.25" zeroHeight="1" x14ac:dyDescent="0.2"/>
  <cols>
    <col min="1" max="1" width="2.3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09" width="8.75" style="7" customWidth="1"/>
    <col min="110" max="16384" width="8.75" style="7" hidden="1"/>
  </cols>
  <sheetData>
    <row r="1" spans="1:88" ht="22.5" customHeight="1" x14ac:dyDescent="0.2">
      <c r="B1" s="154" t="s">
        <v>279</v>
      </c>
      <c r="C1" s="154"/>
      <c r="D1" s="154"/>
      <c r="E1" s="154"/>
      <c r="F1" s="154"/>
      <c r="G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1:88" ht="17.25" thickBot="1" x14ac:dyDescent="0.25">
      <c r="A3" s="31"/>
      <c r="B3" s="136" t="s">
        <v>3</v>
      </c>
      <c r="C3" s="137"/>
      <c r="D3" s="146" t="str">
        <f>'Cover sheet'!C5</f>
        <v>Severn Trent</v>
      </c>
      <c r="E3" s="147"/>
      <c r="F3" s="148"/>
      <c r="G3" s="77"/>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83" t="s">
        <v>6</v>
      </c>
      <c r="C4" s="83"/>
      <c r="D4" s="146" t="str">
        <f>'Cover sheet'!C6</f>
        <v>Strategic grid</v>
      </c>
      <c r="E4" s="147"/>
      <c r="F4" s="148"/>
      <c r="G4" s="77"/>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77"/>
      <c r="H5" s="150" t="s">
        <v>125</v>
      </c>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39" t="s">
        <v>126</v>
      </c>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row>
    <row r="6" spans="1:88" ht="15" thickBot="1" x14ac:dyDescent="0.25">
      <c r="B6" s="78" t="s">
        <v>41</v>
      </c>
      <c r="C6" s="35" t="s">
        <v>127</v>
      </c>
      <c r="D6" s="36" t="s">
        <v>43</v>
      </c>
      <c r="E6" s="36" t="s">
        <v>44</v>
      </c>
      <c r="F6" s="38" t="s">
        <v>45</v>
      </c>
      <c r="G6" s="77"/>
      <c r="H6" s="36" t="s">
        <v>128</v>
      </c>
      <c r="I6" s="36" t="s">
        <v>79</v>
      </c>
      <c r="J6" s="36" t="s">
        <v>129</v>
      </c>
      <c r="K6" s="36" t="s">
        <v>130</v>
      </c>
      <c r="L6" s="36" t="s">
        <v>131</v>
      </c>
      <c r="M6" s="36" t="s">
        <v>132</v>
      </c>
      <c r="N6" s="36" t="s">
        <v>133</v>
      </c>
      <c r="O6" s="36" t="s">
        <v>134</v>
      </c>
      <c r="P6" s="36" t="s">
        <v>135</v>
      </c>
      <c r="Q6" s="36" t="s">
        <v>136</v>
      </c>
      <c r="R6" s="36" t="s">
        <v>137</v>
      </c>
      <c r="S6" s="36" t="s">
        <v>138</v>
      </c>
      <c r="T6" s="36" t="s">
        <v>139</v>
      </c>
      <c r="U6" s="36" t="s">
        <v>140</v>
      </c>
      <c r="V6" s="36" t="s">
        <v>141</v>
      </c>
      <c r="W6" s="36" t="s">
        <v>142</v>
      </c>
      <c r="X6" s="36" t="s">
        <v>143</v>
      </c>
      <c r="Y6" s="36" t="s">
        <v>144</v>
      </c>
      <c r="Z6" s="36" t="s">
        <v>145</v>
      </c>
      <c r="AA6" s="36" t="s">
        <v>146</v>
      </c>
      <c r="AB6" s="36" t="s">
        <v>147</v>
      </c>
      <c r="AC6" s="36" t="s">
        <v>148</v>
      </c>
      <c r="AD6" s="36" t="s">
        <v>149</v>
      </c>
      <c r="AE6" s="36" t="s">
        <v>150</v>
      </c>
      <c r="AF6" s="36" t="s">
        <v>151</v>
      </c>
      <c r="AG6" s="36" t="s">
        <v>152</v>
      </c>
      <c r="AH6" s="36" t="s">
        <v>153</v>
      </c>
      <c r="AI6" s="36" t="s">
        <v>154</v>
      </c>
      <c r="AJ6" s="36" t="s">
        <v>155</v>
      </c>
      <c r="AK6" s="36" t="s">
        <v>156</v>
      </c>
      <c r="AL6" s="36" t="s">
        <v>157</v>
      </c>
      <c r="AM6" s="36" t="s">
        <v>158</v>
      </c>
      <c r="AN6" s="36" t="s">
        <v>159</v>
      </c>
      <c r="AO6" s="36" t="s">
        <v>160</v>
      </c>
      <c r="AP6" s="36" t="s">
        <v>161</v>
      </c>
      <c r="AQ6" s="36" t="s">
        <v>162</v>
      </c>
      <c r="AR6" s="36" t="s">
        <v>163</v>
      </c>
      <c r="AS6" s="36" t="s">
        <v>164</v>
      </c>
      <c r="AT6" s="36" t="s">
        <v>165</v>
      </c>
      <c r="AU6" s="36" t="s">
        <v>166</v>
      </c>
      <c r="AV6" s="36" t="s">
        <v>167</v>
      </c>
      <c r="AW6" s="36" t="s">
        <v>168</v>
      </c>
      <c r="AX6" s="36" t="s">
        <v>169</v>
      </c>
      <c r="AY6" s="36" t="s">
        <v>170</v>
      </c>
      <c r="AZ6" s="36" t="s">
        <v>171</v>
      </c>
      <c r="BA6" s="36" t="s">
        <v>172</v>
      </c>
      <c r="BB6" s="36" t="s">
        <v>173</v>
      </c>
      <c r="BC6" s="36" t="s">
        <v>174</v>
      </c>
      <c r="BD6" s="36" t="s">
        <v>175</v>
      </c>
      <c r="BE6" s="36" t="s">
        <v>176</v>
      </c>
      <c r="BF6" s="36" t="s">
        <v>177</v>
      </c>
      <c r="BG6" s="36" t="s">
        <v>178</v>
      </c>
      <c r="BH6" s="36" t="s">
        <v>179</v>
      </c>
      <c r="BI6" s="36" t="s">
        <v>180</v>
      </c>
      <c r="BJ6" s="36" t="s">
        <v>181</v>
      </c>
      <c r="BK6" s="36" t="s">
        <v>182</v>
      </c>
      <c r="BL6" s="36" t="s">
        <v>183</v>
      </c>
      <c r="BM6" s="36" t="s">
        <v>184</v>
      </c>
      <c r="BN6" s="36" t="s">
        <v>185</v>
      </c>
      <c r="BO6" s="36" t="s">
        <v>186</v>
      </c>
      <c r="BP6" s="36" t="s">
        <v>187</v>
      </c>
      <c r="BQ6" s="36" t="s">
        <v>188</v>
      </c>
      <c r="BR6" s="36" t="s">
        <v>189</v>
      </c>
      <c r="BS6" s="36" t="s">
        <v>190</v>
      </c>
      <c r="BT6" s="36" t="s">
        <v>191</v>
      </c>
      <c r="BU6" s="36" t="s">
        <v>192</v>
      </c>
      <c r="BV6" s="36" t="s">
        <v>193</v>
      </c>
      <c r="BW6" s="36" t="s">
        <v>194</v>
      </c>
      <c r="BX6" s="36" t="s">
        <v>195</v>
      </c>
      <c r="BY6" s="36" t="s">
        <v>196</v>
      </c>
      <c r="BZ6" s="36" t="s">
        <v>197</v>
      </c>
      <c r="CA6" s="36" t="s">
        <v>198</v>
      </c>
      <c r="CB6" s="36" t="s">
        <v>199</v>
      </c>
      <c r="CC6" s="36" t="s">
        <v>200</v>
      </c>
      <c r="CD6" s="36" t="s">
        <v>201</v>
      </c>
      <c r="CE6" s="36" t="s">
        <v>202</v>
      </c>
      <c r="CF6" s="36" t="s">
        <v>203</v>
      </c>
      <c r="CG6" s="36" t="s">
        <v>204</v>
      </c>
      <c r="CH6" s="36" t="s">
        <v>205</v>
      </c>
      <c r="CI6" s="36" t="s">
        <v>206</v>
      </c>
      <c r="CJ6" s="36" t="s">
        <v>207</v>
      </c>
    </row>
    <row r="7" spans="1:88" ht="51" x14ac:dyDescent="0.2">
      <c r="B7" s="79">
        <v>1</v>
      </c>
      <c r="C7" s="80" t="s">
        <v>280</v>
      </c>
      <c r="D7" s="67" t="s">
        <v>281</v>
      </c>
      <c r="E7" s="67" t="s">
        <v>75</v>
      </c>
      <c r="F7" s="67">
        <v>2</v>
      </c>
      <c r="G7" s="77"/>
      <c r="H7" s="99">
        <v>1278.8418746127709</v>
      </c>
      <c r="I7" s="99">
        <v>1264.0841326152099</v>
      </c>
      <c r="J7" s="99">
        <v>1224.5471177292657</v>
      </c>
      <c r="K7" s="99">
        <v>1227.2280321379367</v>
      </c>
      <c r="L7" s="99">
        <v>1229.2510824099872</v>
      </c>
      <c r="M7" s="99">
        <v>1232.3736894596336</v>
      </c>
      <c r="N7" s="99">
        <v>1234.9856447408185</v>
      </c>
      <c r="O7" s="99">
        <v>1237.6499829131596</v>
      </c>
      <c r="P7" s="99">
        <v>1239.8337041368081</v>
      </c>
      <c r="Q7" s="99">
        <v>1243.2677085456094</v>
      </c>
      <c r="R7" s="99">
        <v>1244.7047272771404</v>
      </c>
      <c r="S7" s="99">
        <v>1246.2407972766055</v>
      </c>
      <c r="T7" s="99">
        <v>1247.1337763290578</v>
      </c>
      <c r="U7" s="99">
        <v>1249.2791475705253</v>
      </c>
      <c r="V7" s="99">
        <v>1250.7667307863821</v>
      </c>
      <c r="W7" s="99">
        <v>1252.8582037811996</v>
      </c>
      <c r="X7" s="99">
        <v>1254.4257011848688</v>
      </c>
      <c r="Y7" s="99">
        <v>1257.3233255830457</v>
      </c>
      <c r="Z7" s="99">
        <v>1259.5361842203815</v>
      </c>
      <c r="AA7" s="99">
        <v>1261.8524971442707</v>
      </c>
      <c r="AB7" s="99">
        <v>1263.5417505061093</v>
      </c>
      <c r="AC7" s="99">
        <v>1266.5659812375702</v>
      </c>
      <c r="AD7" s="99">
        <v>1269.0282936615959</v>
      </c>
      <c r="AE7" s="99">
        <v>1271.5136992825187</v>
      </c>
      <c r="AF7" s="99">
        <v>1273.4676546352034</v>
      </c>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70"/>
    </row>
    <row r="8" spans="1:88" ht="51" x14ac:dyDescent="0.2">
      <c r="B8" s="79">
        <f>B7+1</f>
        <v>2</v>
      </c>
      <c r="C8" s="82" t="s">
        <v>282</v>
      </c>
      <c r="D8" s="40" t="s">
        <v>283</v>
      </c>
      <c r="E8" s="40" t="s">
        <v>75</v>
      </c>
      <c r="F8" s="40">
        <v>2</v>
      </c>
      <c r="G8" s="77"/>
      <c r="H8" s="99">
        <v>1362.5591822361841</v>
      </c>
      <c r="I8" s="99">
        <v>1358.5420034847789</v>
      </c>
      <c r="J8" s="99">
        <v>1292.756616639776</v>
      </c>
      <c r="K8" s="99">
        <v>1290.756616639776</v>
      </c>
      <c r="L8" s="99">
        <v>1288.756616639776</v>
      </c>
      <c r="M8" s="99">
        <v>1281.756616639776</v>
      </c>
      <c r="N8" s="99">
        <v>1279.756616639776</v>
      </c>
      <c r="O8" s="99">
        <v>1277.756616639776</v>
      </c>
      <c r="P8" s="99">
        <v>1275.756616639776</v>
      </c>
      <c r="Q8" s="99">
        <v>1273.756616639776</v>
      </c>
      <c r="R8" s="99">
        <v>1187.256616639776</v>
      </c>
      <c r="S8" s="99">
        <v>1186.756616639776</v>
      </c>
      <c r="T8" s="99">
        <v>1186.256616639776</v>
      </c>
      <c r="U8" s="99">
        <v>1185.756616639776</v>
      </c>
      <c r="V8" s="99">
        <v>1185.256616639776</v>
      </c>
      <c r="W8" s="99">
        <v>1179.756616639776</v>
      </c>
      <c r="X8" s="99">
        <v>1179.256616639776</v>
      </c>
      <c r="Y8" s="99">
        <v>1178.756616639776</v>
      </c>
      <c r="Z8" s="99">
        <v>1178.256616639776</v>
      </c>
      <c r="AA8" s="99">
        <v>1177.756616639776</v>
      </c>
      <c r="AB8" s="99">
        <v>1177.256616639776</v>
      </c>
      <c r="AC8" s="99">
        <v>1176.756616639776</v>
      </c>
      <c r="AD8" s="99">
        <v>1176.256616639776</v>
      </c>
      <c r="AE8" s="99">
        <v>1175.756616639776</v>
      </c>
      <c r="AF8" s="99">
        <v>1175.256616639776</v>
      </c>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75"/>
    </row>
    <row r="9" spans="1:88" ht="51" x14ac:dyDescent="0.2">
      <c r="B9" s="79">
        <f t="shared" ref="B9:B11" si="0">B8+1</f>
        <v>3</v>
      </c>
      <c r="C9" s="82" t="s">
        <v>284</v>
      </c>
      <c r="D9" s="40" t="s">
        <v>285</v>
      </c>
      <c r="E9" s="40" t="s">
        <v>75</v>
      </c>
      <c r="F9" s="40">
        <v>2</v>
      </c>
      <c r="G9" s="77"/>
      <c r="H9" s="99">
        <v>1341.6591822361841</v>
      </c>
      <c r="I9" s="99">
        <v>1337.6420034847788</v>
      </c>
      <c r="J9" s="99">
        <v>1298.6566166397761</v>
      </c>
      <c r="K9" s="99">
        <v>1296.6566166397761</v>
      </c>
      <c r="L9" s="99">
        <v>1294.6566166397761</v>
      </c>
      <c r="M9" s="99">
        <v>1287.6566166397761</v>
      </c>
      <c r="N9" s="99">
        <v>1285.6566166397761</v>
      </c>
      <c r="O9" s="99">
        <v>1283.6566166397761</v>
      </c>
      <c r="P9" s="99">
        <v>1281.6566166397761</v>
      </c>
      <c r="Q9" s="99">
        <v>1279.6566166397761</v>
      </c>
      <c r="R9" s="99">
        <v>1193.1566166397761</v>
      </c>
      <c r="S9" s="99">
        <v>1192.6566166397761</v>
      </c>
      <c r="T9" s="99">
        <v>1192.1566166397761</v>
      </c>
      <c r="U9" s="99">
        <v>1191.6566166397761</v>
      </c>
      <c r="V9" s="99">
        <v>1191.1566166397761</v>
      </c>
      <c r="W9" s="99">
        <v>1185.6566166397761</v>
      </c>
      <c r="X9" s="99">
        <v>1185.1566166397761</v>
      </c>
      <c r="Y9" s="99">
        <v>1184.6566166397761</v>
      </c>
      <c r="Z9" s="99">
        <v>1184.1566166397761</v>
      </c>
      <c r="AA9" s="99">
        <v>1183.6566166397761</v>
      </c>
      <c r="AB9" s="99">
        <v>1183.1566166397761</v>
      </c>
      <c r="AC9" s="99">
        <v>1182.6566166397761</v>
      </c>
      <c r="AD9" s="99">
        <v>1182.1566166397761</v>
      </c>
      <c r="AE9" s="99">
        <v>1181.6566166397761</v>
      </c>
      <c r="AF9" s="99">
        <v>1181.1566166397761</v>
      </c>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75"/>
    </row>
    <row r="10" spans="1:88" ht="51" x14ac:dyDescent="0.2">
      <c r="B10" s="79">
        <f t="shared" si="0"/>
        <v>4</v>
      </c>
      <c r="C10" s="82" t="s">
        <v>286</v>
      </c>
      <c r="D10" s="40" t="s">
        <v>287</v>
      </c>
      <c r="E10" s="40" t="s">
        <v>75</v>
      </c>
      <c r="F10" s="40">
        <v>2</v>
      </c>
      <c r="G10" s="77"/>
      <c r="H10" s="99">
        <v>24.506819637312972</v>
      </c>
      <c r="I10" s="99">
        <v>21.947942643317955</v>
      </c>
      <c r="J10" s="99">
        <v>112.30648982052197</v>
      </c>
      <c r="K10" s="99">
        <v>131.26370540099319</v>
      </c>
      <c r="L10" s="99">
        <v>148.51574911516892</v>
      </c>
      <c r="M10" s="99">
        <v>145.0667581475241</v>
      </c>
      <c r="N10" s="99">
        <v>159.70734978283258</v>
      </c>
      <c r="O10" s="99">
        <v>184.10938200695759</v>
      </c>
      <c r="P10" s="99">
        <v>197.34208146426218</v>
      </c>
      <c r="Q10" s="99">
        <v>214.31323189429173</v>
      </c>
      <c r="R10" s="99">
        <v>180.83515194033902</v>
      </c>
      <c r="S10" s="99">
        <v>180.04576419586152</v>
      </c>
      <c r="T10" s="99">
        <v>183.95141973844306</v>
      </c>
      <c r="U10" s="99">
        <v>186.50530036454248</v>
      </c>
      <c r="V10" s="99">
        <v>191.44243148394861</v>
      </c>
      <c r="W10" s="99">
        <v>156.35414560043304</v>
      </c>
      <c r="X10" s="99">
        <v>157.44930187492062</v>
      </c>
      <c r="Y10" s="99">
        <v>162.37093274058643</v>
      </c>
      <c r="Z10" s="99">
        <v>160.95067281751781</v>
      </c>
      <c r="AA10" s="99">
        <v>166.30726554874263</v>
      </c>
      <c r="AB10" s="99">
        <v>133.74895645768882</v>
      </c>
      <c r="AC10" s="99">
        <v>133.45777764493099</v>
      </c>
      <c r="AD10" s="99">
        <v>136.40760863608429</v>
      </c>
      <c r="AE10" s="99">
        <v>139.63264241872</v>
      </c>
      <c r="AF10" s="99">
        <v>142.74031937651284</v>
      </c>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75"/>
    </row>
    <row r="11" spans="1:88" ht="51" x14ac:dyDescent="0.2">
      <c r="B11" s="79">
        <f t="shared" si="0"/>
        <v>5</v>
      </c>
      <c r="C11" s="82" t="s">
        <v>288</v>
      </c>
      <c r="D11" s="40" t="s">
        <v>289</v>
      </c>
      <c r="E11" s="40" t="s">
        <v>75</v>
      </c>
      <c r="F11" s="40">
        <v>2</v>
      </c>
      <c r="G11" s="77"/>
      <c r="H11" s="100">
        <f>H9-H7-H10</f>
        <v>38.310487986100199</v>
      </c>
      <c r="I11" s="100">
        <v>51.609928226250929</v>
      </c>
      <c r="J11" s="100">
        <v>-38.196990910011564</v>
      </c>
      <c r="K11" s="100">
        <v>-61.835120899153793</v>
      </c>
      <c r="L11" s="100">
        <v>-83.110214885380088</v>
      </c>
      <c r="M11" s="100">
        <v>-89.783830967381647</v>
      </c>
      <c r="N11" s="100">
        <v>-109.03637788387505</v>
      </c>
      <c r="O11" s="100">
        <v>-138.10274828034116</v>
      </c>
      <c r="P11" s="100">
        <v>-155.51916896129424</v>
      </c>
      <c r="Q11" s="100">
        <v>-177.92432380012502</v>
      </c>
      <c r="R11" s="100">
        <v>-232.38326257770331</v>
      </c>
      <c r="S11" s="100">
        <v>-233.62994483269091</v>
      </c>
      <c r="T11" s="100">
        <v>-238.9285794277248</v>
      </c>
      <c r="U11" s="100">
        <v>-244.12783129529171</v>
      </c>
      <c r="V11" s="100">
        <v>-251.05254563055468</v>
      </c>
      <c r="W11" s="100">
        <v>-223.55573274185653</v>
      </c>
      <c r="X11" s="100">
        <v>-226.71838642001333</v>
      </c>
      <c r="Y11" s="100">
        <v>-235.03764168385609</v>
      </c>
      <c r="Z11" s="100">
        <v>-236.33024039812327</v>
      </c>
      <c r="AA11" s="100">
        <v>-244.50314605323729</v>
      </c>
      <c r="AB11" s="100">
        <v>-214.13409032402208</v>
      </c>
      <c r="AC11" s="100">
        <v>-217.36714224272512</v>
      </c>
      <c r="AD11" s="100">
        <v>-223.27928565790407</v>
      </c>
      <c r="AE11" s="100">
        <v>-229.48972506146262</v>
      </c>
      <c r="AF11" s="100">
        <v>-235.05135737194018</v>
      </c>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row>
    <row r="12" spans="1:88" ht="13.9" customHeight="1" x14ac:dyDescent="0.2"/>
    <row r="13" spans="1:88" ht="13.9" customHeight="1" x14ac:dyDescent="0.2"/>
    <row r="14" spans="1:88" ht="13.9" customHeight="1" x14ac:dyDescent="0.2"/>
    <row r="15" spans="1:88" ht="13.9" customHeight="1" x14ac:dyDescent="0.25">
      <c r="B15" s="47" t="s">
        <v>88</v>
      </c>
    </row>
    <row r="16" spans="1:88" ht="13.9" customHeight="1" x14ac:dyDescent="0.2"/>
    <row r="17" spans="2:9" ht="13.9" customHeight="1" x14ac:dyDescent="0.2">
      <c r="B17" s="48"/>
      <c r="C17" s="7" t="s">
        <v>89</v>
      </c>
    </row>
    <row r="18" spans="2:9" ht="13.9" customHeight="1" x14ac:dyDescent="0.2"/>
    <row r="19" spans="2:9" ht="13.9" customHeight="1" x14ac:dyDescent="0.2">
      <c r="B19" s="49"/>
      <c r="C19" s="7" t="s">
        <v>90</v>
      </c>
    </row>
    <row r="20" spans="2:9" ht="13.9" customHeight="1" x14ac:dyDescent="0.2"/>
    <row r="21" spans="2:9" ht="13.9" customHeight="1" x14ac:dyDescent="0.2"/>
    <row r="22" spans="2:9" ht="13.9" customHeight="1" x14ac:dyDescent="0.2"/>
    <row r="23" spans="2:9" ht="13.9" customHeight="1" x14ac:dyDescent="0.25">
      <c r="B23" s="140" t="s">
        <v>290</v>
      </c>
      <c r="C23" s="141"/>
      <c r="D23" s="141"/>
      <c r="E23" s="141"/>
      <c r="F23" s="141"/>
      <c r="G23" s="141"/>
      <c r="H23" s="141"/>
      <c r="I23" s="142"/>
    </row>
    <row r="24" spans="2:9" ht="13.9" customHeight="1" x14ac:dyDescent="0.2"/>
    <row r="25" spans="2:9" s="14" customFormat="1" ht="13.5" x14ac:dyDescent="0.2">
      <c r="B25" s="76" t="s">
        <v>41</v>
      </c>
      <c r="C25" s="143" t="s">
        <v>93</v>
      </c>
      <c r="D25" s="143"/>
      <c r="E25" s="143"/>
      <c r="F25" s="143"/>
      <c r="G25" s="143"/>
      <c r="H25" s="143"/>
      <c r="I25" s="143"/>
    </row>
    <row r="26" spans="2:9" s="14" customFormat="1" ht="72.400000000000006" customHeight="1" x14ac:dyDescent="0.2">
      <c r="B26" s="55">
        <v>1</v>
      </c>
      <c r="C26" s="131" t="s">
        <v>291</v>
      </c>
      <c r="D26" s="132"/>
      <c r="E26" s="132"/>
      <c r="F26" s="132"/>
      <c r="G26" s="132"/>
      <c r="H26" s="132"/>
      <c r="I26" s="132"/>
    </row>
    <row r="27" spans="2:9" s="14" customFormat="1" ht="54" customHeight="1" x14ac:dyDescent="0.2">
      <c r="B27" s="55">
        <v>2</v>
      </c>
      <c r="C27" s="131" t="s">
        <v>292</v>
      </c>
      <c r="D27" s="132"/>
      <c r="E27" s="132"/>
      <c r="F27" s="132"/>
      <c r="G27" s="132"/>
      <c r="H27" s="132"/>
      <c r="I27" s="132"/>
    </row>
    <row r="28" spans="2:9" s="14" customFormat="1" ht="54" customHeight="1" x14ac:dyDescent="0.2">
      <c r="B28" s="55">
        <v>3</v>
      </c>
      <c r="C28" s="131" t="s">
        <v>293</v>
      </c>
      <c r="D28" s="132"/>
      <c r="E28" s="132"/>
      <c r="F28" s="132"/>
      <c r="G28" s="132"/>
      <c r="H28" s="132"/>
      <c r="I28" s="132"/>
    </row>
    <row r="29" spans="2:9" s="14" customFormat="1" ht="54" customHeight="1" x14ac:dyDescent="0.2">
      <c r="B29" s="55">
        <v>4</v>
      </c>
      <c r="C29" s="131" t="s">
        <v>294</v>
      </c>
      <c r="D29" s="132"/>
      <c r="E29" s="132"/>
      <c r="F29" s="132"/>
      <c r="G29" s="132"/>
      <c r="H29" s="132"/>
      <c r="I29" s="132"/>
    </row>
    <row r="30" spans="2:9" s="14" customFormat="1" ht="54" customHeight="1" x14ac:dyDescent="0.2">
      <c r="B30" s="55">
        <v>5</v>
      </c>
      <c r="C30" s="131" t="s">
        <v>295</v>
      </c>
      <c r="D30" s="132"/>
      <c r="E30" s="132"/>
      <c r="F30" s="132"/>
      <c r="G30" s="132"/>
      <c r="H30" s="132"/>
      <c r="I30" s="132"/>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sheetProtection algorithmName="SHA-512" hashValue="G4mPD6iqgQNM7ys1KMAvITYRnfemGvjJuAxgYC1mCvld12fenRzjkhiJZpZMMHRLOI+82oYQvTg67a9DfXrMpg==" saltValue="WJ6LO0fLnTG2bKXtcpU9HQ==" spinCount="100000" sheet="1" objects="1" scenarios="1"/>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zoomScaleNormal="100" workbookViewId="0">
      <selection activeCell="C17" sqref="C17"/>
    </sheetView>
  </sheetViews>
  <sheetFormatPr defaultColWidth="0" defaultRowHeight="14.25" zeroHeight="1" x14ac:dyDescent="0.2"/>
  <cols>
    <col min="1" max="1" width="2.625" style="7" customWidth="1"/>
    <col min="2" max="2" width="4.125" style="7" customWidth="1"/>
    <col min="3" max="3" width="70.625" style="7" customWidth="1"/>
    <col min="4" max="4" width="16.625" style="7" customWidth="1"/>
    <col min="5" max="5" width="14.625" style="7" customWidth="1"/>
    <col min="6" max="6" width="5.625" style="7" customWidth="1"/>
    <col min="7" max="7" width="2.625" style="7" customWidth="1"/>
    <col min="8" max="109" width="8.75" style="7" customWidth="1"/>
    <col min="110" max="16384" width="8.75" style="7" hidden="1"/>
  </cols>
  <sheetData>
    <row r="1" spans="1:88" ht="24" x14ac:dyDescent="0.2">
      <c r="B1" s="8" t="s">
        <v>296</v>
      </c>
      <c r="C1" s="8"/>
      <c r="D1" s="29"/>
      <c r="E1" s="30"/>
      <c r="F1" s="29"/>
      <c r="G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1:88" ht="17.25" thickBot="1" x14ac:dyDescent="0.25">
      <c r="A3" s="31"/>
      <c r="B3" s="136" t="s">
        <v>3</v>
      </c>
      <c r="C3" s="137"/>
      <c r="D3" s="146" t="str">
        <f>'Cover sheet'!C5</f>
        <v>Severn Trent</v>
      </c>
      <c r="E3" s="147"/>
      <c r="F3" s="148"/>
      <c r="G3" s="77"/>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136" t="s">
        <v>6</v>
      </c>
      <c r="C4" s="137"/>
      <c r="D4" s="146" t="str">
        <f>'Cover sheet'!C6</f>
        <v>Strategic grid</v>
      </c>
      <c r="E4" s="147"/>
      <c r="F4" s="148"/>
      <c r="G4" s="77"/>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77"/>
      <c r="H5" s="150" t="s">
        <v>125</v>
      </c>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39" t="s">
        <v>126</v>
      </c>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row>
    <row r="6" spans="1:88" ht="15" thickBot="1" x14ac:dyDescent="0.25">
      <c r="B6" s="78" t="s">
        <v>41</v>
      </c>
      <c r="C6" s="35" t="s">
        <v>127</v>
      </c>
      <c r="D6" s="36" t="s">
        <v>43</v>
      </c>
      <c r="E6" s="36" t="s">
        <v>44</v>
      </c>
      <c r="F6" s="38" t="s">
        <v>45</v>
      </c>
      <c r="G6" s="77"/>
      <c r="H6" s="36" t="s">
        <v>128</v>
      </c>
      <c r="I6" s="36" t="s">
        <v>79</v>
      </c>
      <c r="J6" s="36" t="s">
        <v>129</v>
      </c>
      <c r="K6" s="36" t="s">
        <v>130</v>
      </c>
      <c r="L6" s="36" t="s">
        <v>131</v>
      </c>
      <c r="M6" s="36" t="s">
        <v>132</v>
      </c>
      <c r="N6" s="36" t="s">
        <v>133</v>
      </c>
      <c r="O6" s="36" t="s">
        <v>134</v>
      </c>
      <c r="P6" s="36" t="s">
        <v>135</v>
      </c>
      <c r="Q6" s="36" t="s">
        <v>136</v>
      </c>
      <c r="R6" s="36" t="s">
        <v>137</v>
      </c>
      <c r="S6" s="36" t="s">
        <v>138</v>
      </c>
      <c r="T6" s="36" t="s">
        <v>139</v>
      </c>
      <c r="U6" s="36" t="s">
        <v>140</v>
      </c>
      <c r="V6" s="36" t="s">
        <v>141</v>
      </c>
      <c r="W6" s="36" t="s">
        <v>142</v>
      </c>
      <c r="X6" s="36" t="s">
        <v>143</v>
      </c>
      <c r="Y6" s="36" t="s">
        <v>144</v>
      </c>
      <c r="Z6" s="36" t="s">
        <v>145</v>
      </c>
      <c r="AA6" s="36" t="s">
        <v>146</v>
      </c>
      <c r="AB6" s="36" t="s">
        <v>147</v>
      </c>
      <c r="AC6" s="36" t="s">
        <v>148</v>
      </c>
      <c r="AD6" s="36" t="s">
        <v>149</v>
      </c>
      <c r="AE6" s="36" t="s">
        <v>150</v>
      </c>
      <c r="AF6" s="36" t="s">
        <v>151</v>
      </c>
      <c r="AG6" s="36" t="s">
        <v>152</v>
      </c>
      <c r="AH6" s="36" t="s">
        <v>153</v>
      </c>
      <c r="AI6" s="36" t="s">
        <v>154</v>
      </c>
      <c r="AJ6" s="36" t="s">
        <v>155</v>
      </c>
      <c r="AK6" s="36" t="s">
        <v>156</v>
      </c>
      <c r="AL6" s="36" t="s">
        <v>157</v>
      </c>
      <c r="AM6" s="36" t="s">
        <v>158</v>
      </c>
      <c r="AN6" s="36" t="s">
        <v>159</v>
      </c>
      <c r="AO6" s="36" t="s">
        <v>160</v>
      </c>
      <c r="AP6" s="36" t="s">
        <v>161</v>
      </c>
      <c r="AQ6" s="36" t="s">
        <v>162</v>
      </c>
      <c r="AR6" s="36" t="s">
        <v>163</v>
      </c>
      <c r="AS6" s="36" t="s">
        <v>164</v>
      </c>
      <c r="AT6" s="36" t="s">
        <v>165</v>
      </c>
      <c r="AU6" s="36" t="s">
        <v>166</v>
      </c>
      <c r="AV6" s="36" t="s">
        <v>167</v>
      </c>
      <c r="AW6" s="36" t="s">
        <v>168</v>
      </c>
      <c r="AX6" s="36" t="s">
        <v>169</v>
      </c>
      <c r="AY6" s="36" t="s">
        <v>170</v>
      </c>
      <c r="AZ6" s="36" t="s">
        <v>171</v>
      </c>
      <c r="BA6" s="36" t="s">
        <v>172</v>
      </c>
      <c r="BB6" s="36" t="s">
        <v>173</v>
      </c>
      <c r="BC6" s="36" t="s">
        <v>174</v>
      </c>
      <c r="BD6" s="36" t="s">
        <v>175</v>
      </c>
      <c r="BE6" s="36" t="s">
        <v>176</v>
      </c>
      <c r="BF6" s="36" t="s">
        <v>177</v>
      </c>
      <c r="BG6" s="36" t="s">
        <v>178</v>
      </c>
      <c r="BH6" s="36" t="s">
        <v>179</v>
      </c>
      <c r="BI6" s="36" t="s">
        <v>180</v>
      </c>
      <c r="BJ6" s="36" t="s">
        <v>181</v>
      </c>
      <c r="BK6" s="36" t="s">
        <v>182</v>
      </c>
      <c r="BL6" s="36" t="s">
        <v>183</v>
      </c>
      <c r="BM6" s="36" t="s">
        <v>184</v>
      </c>
      <c r="BN6" s="36" t="s">
        <v>185</v>
      </c>
      <c r="BO6" s="36" t="s">
        <v>186</v>
      </c>
      <c r="BP6" s="36" t="s">
        <v>187</v>
      </c>
      <c r="BQ6" s="36" t="s">
        <v>188</v>
      </c>
      <c r="BR6" s="36" t="s">
        <v>189</v>
      </c>
      <c r="BS6" s="36" t="s">
        <v>190</v>
      </c>
      <c r="BT6" s="36" t="s">
        <v>191</v>
      </c>
      <c r="BU6" s="36" t="s">
        <v>192</v>
      </c>
      <c r="BV6" s="36" t="s">
        <v>193</v>
      </c>
      <c r="BW6" s="36" t="s">
        <v>194</v>
      </c>
      <c r="BX6" s="36" t="s">
        <v>195</v>
      </c>
      <c r="BY6" s="36" t="s">
        <v>196</v>
      </c>
      <c r="BZ6" s="36" t="s">
        <v>197</v>
      </c>
      <c r="CA6" s="36" t="s">
        <v>198</v>
      </c>
      <c r="CB6" s="36" t="s">
        <v>199</v>
      </c>
      <c r="CC6" s="36" t="s">
        <v>200</v>
      </c>
      <c r="CD6" s="36" t="s">
        <v>201</v>
      </c>
      <c r="CE6" s="36" t="s">
        <v>202</v>
      </c>
      <c r="CF6" s="36" t="s">
        <v>203</v>
      </c>
      <c r="CG6" s="36" t="s">
        <v>204</v>
      </c>
      <c r="CH6" s="36" t="s">
        <v>205</v>
      </c>
      <c r="CI6" s="36" t="s">
        <v>206</v>
      </c>
      <c r="CJ6" s="36" t="s">
        <v>207</v>
      </c>
    </row>
    <row r="7" spans="1:88" ht="51.75" customHeight="1" x14ac:dyDescent="0.2">
      <c r="B7" s="79">
        <v>1</v>
      </c>
      <c r="C7" s="80" t="s">
        <v>297</v>
      </c>
      <c r="D7" s="67" t="s">
        <v>298</v>
      </c>
      <c r="E7" s="67" t="s">
        <v>75</v>
      </c>
      <c r="F7" s="67">
        <v>2</v>
      </c>
      <c r="G7" s="77"/>
      <c r="H7" s="99">
        <v>1457.5003124364475</v>
      </c>
      <c r="I7" s="99">
        <v>1447.50031243645</v>
      </c>
      <c r="J7" s="99">
        <v>1416.8163127490143</v>
      </c>
      <c r="K7" s="99">
        <v>1414.8163127490143</v>
      </c>
      <c r="L7" s="99">
        <v>1438.8163127490143</v>
      </c>
      <c r="M7" s="99">
        <v>1431.8163127490143</v>
      </c>
      <c r="N7" s="99">
        <v>1438.8163127490143</v>
      </c>
      <c r="O7" s="99">
        <v>1470.9163127490142</v>
      </c>
      <c r="P7" s="99">
        <v>1468.9163127490142</v>
      </c>
      <c r="Q7" s="99">
        <v>1485.8163127490143</v>
      </c>
      <c r="R7" s="99">
        <v>1473.5163127490141</v>
      </c>
      <c r="S7" s="99">
        <v>1473.0163127490141</v>
      </c>
      <c r="T7" s="99">
        <v>1472.5163127490141</v>
      </c>
      <c r="U7" s="99">
        <v>1472.0163127490141</v>
      </c>
      <c r="V7" s="99">
        <v>1471.5163127490141</v>
      </c>
      <c r="W7" s="99">
        <v>1466.0163127490141</v>
      </c>
      <c r="X7" s="99">
        <v>1465.5163127490141</v>
      </c>
      <c r="Y7" s="99">
        <v>1465.0163127490141</v>
      </c>
      <c r="Z7" s="99">
        <v>1464.5163127490141</v>
      </c>
      <c r="AA7" s="99">
        <v>1464.0163127490141</v>
      </c>
      <c r="AB7" s="99">
        <v>1463.5163127490141</v>
      </c>
      <c r="AC7" s="99">
        <v>1463.0163127490141</v>
      </c>
      <c r="AD7" s="99">
        <v>1462.5163127490141</v>
      </c>
      <c r="AE7" s="99">
        <v>1462.0163127490141</v>
      </c>
      <c r="AF7" s="99">
        <v>1461.5163127490141</v>
      </c>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70"/>
    </row>
    <row r="8" spans="1:88" ht="57.4" customHeight="1" x14ac:dyDescent="0.2">
      <c r="B8" s="79">
        <v>2</v>
      </c>
      <c r="C8" s="82" t="s">
        <v>216</v>
      </c>
      <c r="D8" s="40" t="s">
        <v>299</v>
      </c>
      <c r="E8" s="40" t="s">
        <v>75</v>
      </c>
      <c r="F8" s="40">
        <v>2</v>
      </c>
      <c r="G8" s="77"/>
      <c r="H8" s="99">
        <v>52.713946583366585</v>
      </c>
      <c r="I8" s="99">
        <v>38.08</v>
      </c>
      <c r="J8" s="99">
        <v>37.426549384266835</v>
      </c>
      <c r="K8" s="99">
        <v>37.426549384266835</v>
      </c>
      <c r="L8" s="99">
        <v>37.426549384266835</v>
      </c>
      <c r="M8" s="99">
        <v>37.426549384266835</v>
      </c>
      <c r="N8" s="99">
        <v>37.426549384266835</v>
      </c>
      <c r="O8" s="99">
        <v>37.426549384266835</v>
      </c>
      <c r="P8" s="99">
        <v>37.426549384266835</v>
      </c>
      <c r="Q8" s="99">
        <v>37.426549384266835</v>
      </c>
      <c r="R8" s="99">
        <v>37.426549384266835</v>
      </c>
      <c r="S8" s="99">
        <v>37.426549384266835</v>
      </c>
      <c r="T8" s="99">
        <v>37.426549384266835</v>
      </c>
      <c r="U8" s="99">
        <v>37.426549384266835</v>
      </c>
      <c r="V8" s="99">
        <v>37.426549384266835</v>
      </c>
      <c r="W8" s="99">
        <v>37.426549384266835</v>
      </c>
      <c r="X8" s="99">
        <v>37.426549384266835</v>
      </c>
      <c r="Y8" s="99">
        <v>37.426549384266835</v>
      </c>
      <c r="Z8" s="99">
        <v>37.426549384266835</v>
      </c>
      <c r="AA8" s="99">
        <v>37.426549384266835</v>
      </c>
      <c r="AB8" s="99">
        <v>37.426549384266835</v>
      </c>
      <c r="AC8" s="99">
        <v>37.426549384266835</v>
      </c>
      <c r="AD8" s="99">
        <v>37.426549384266835</v>
      </c>
      <c r="AE8" s="99">
        <v>37.426549384266835</v>
      </c>
      <c r="AF8" s="99">
        <v>37.426549384266835</v>
      </c>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75"/>
    </row>
    <row r="9" spans="1:88" ht="59.65" customHeight="1" x14ac:dyDescent="0.2">
      <c r="B9" s="79">
        <v>3</v>
      </c>
      <c r="C9" s="82" t="s">
        <v>218</v>
      </c>
      <c r="D9" s="40" t="s">
        <v>300</v>
      </c>
      <c r="E9" s="40" t="s">
        <v>75</v>
      </c>
      <c r="F9" s="40">
        <v>2</v>
      </c>
      <c r="G9" s="77"/>
      <c r="H9" s="100">
        <v>34.227183616896752</v>
      </c>
      <c r="I9" s="100">
        <v>50.878308951668693</v>
      </c>
      <c r="J9" s="100">
        <v>124.05969610923822</v>
      </c>
      <c r="K9" s="100">
        <v>124.05969610923822</v>
      </c>
      <c r="L9" s="100">
        <v>124.05969610923822</v>
      </c>
      <c r="M9" s="100">
        <v>119.2261157649711</v>
      </c>
      <c r="N9" s="100">
        <v>119.2261157649711</v>
      </c>
      <c r="O9" s="100">
        <v>119.2261157649711</v>
      </c>
      <c r="P9" s="100">
        <v>119.2261157649711</v>
      </c>
      <c r="Q9" s="100">
        <v>119.2261157649711</v>
      </c>
      <c r="R9" s="100">
        <v>119.2261157649711</v>
      </c>
      <c r="S9" s="100">
        <v>119.2261157649711</v>
      </c>
      <c r="T9" s="100">
        <v>119.2261157649711</v>
      </c>
      <c r="U9" s="100">
        <v>119.2261157649711</v>
      </c>
      <c r="V9" s="100">
        <v>119.2261157649711</v>
      </c>
      <c r="W9" s="100">
        <v>119.2261157649711</v>
      </c>
      <c r="X9" s="100">
        <v>119.2261157649711</v>
      </c>
      <c r="Y9" s="100">
        <v>119.2261157649711</v>
      </c>
      <c r="Z9" s="100">
        <v>119.2261157649711</v>
      </c>
      <c r="AA9" s="100">
        <v>119.2261157649711</v>
      </c>
      <c r="AB9" s="100">
        <v>116.57735024074435</v>
      </c>
      <c r="AC9" s="100">
        <v>116.57735024074435</v>
      </c>
      <c r="AD9" s="100">
        <v>116.57735024074435</v>
      </c>
      <c r="AE9" s="100">
        <v>116.57735024074435</v>
      </c>
      <c r="AF9" s="100">
        <v>116.57735024074435</v>
      </c>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row>
    <row r="10" spans="1:88" x14ac:dyDescent="0.2"/>
    <row r="11" spans="1:88" x14ac:dyDescent="0.2"/>
    <row r="12" spans="1:88" x14ac:dyDescent="0.2"/>
    <row r="13" spans="1:88" ht="15" x14ac:dyDescent="0.25">
      <c r="B13" s="47" t="s">
        <v>88</v>
      </c>
    </row>
    <row r="14" spans="1:88" x14ac:dyDescent="0.2"/>
    <row r="15" spans="1:88" x14ac:dyDescent="0.2">
      <c r="B15" s="48"/>
      <c r="C15" s="7" t="s">
        <v>89</v>
      </c>
    </row>
    <row r="16" spans="1:88" x14ac:dyDescent="0.2"/>
    <row r="17" spans="2:9" x14ac:dyDescent="0.2">
      <c r="B17" s="49"/>
      <c r="C17" s="7" t="s">
        <v>90</v>
      </c>
    </row>
    <row r="18" spans="2:9" x14ac:dyDescent="0.2"/>
    <row r="19" spans="2:9" x14ac:dyDescent="0.2"/>
    <row r="20" spans="2:9" x14ac:dyDescent="0.2"/>
    <row r="21" spans="2:9" ht="15" x14ac:dyDescent="0.25">
      <c r="B21" s="140" t="s">
        <v>301</v>
      </c>
      <c r="C21" s="141"/>
      <c r="D21" s="141"/>
      <c r="E21" s="141"/>
      <c r="F21" s="141"/>
      <c r="G21" s="141"/>
      <c r="H21" s="141"/>
      <c r="I21" s="142"/>
    </row>
    <row r="22" spans="2:9" x14ac:dyDescent="0.2"/>
    <row r="23" spans="2:9" s="14" customFormat="1" ht="13.5" x14ac:dyDescent="0.2">
      <c r="B23" s="76" t="s">
        <v>41</v>
      </c>
      <c r="C23" s="143" t="s">
        <v>93</v>
      </c>
      <c r="D23" s="143"/>
      <c r="E23" s="143"/>
      <c r="F23" s="143"/>
      <c r="G23" s="143"/>
      <c r="H23" s="143"/>
      <c r="I23" s="143"/>
    </row>
    <row r="24" spans="2:9" s="14" customFormat="1" ht="75.400000000000006" customHeight="1" x14ac:dyDescent="0.2">
      <c r="B24" s="55">
        <v>1</v>
      </c>
      <c r="C24" s="131" t="s">
        <v>302</v>
      </c>
      <c r="D24" s="132"/>
      <c r="E24" s="132"/>
      <c r="F24" s="132"/>
      <c r="G24" s="132"/>
      <c r="H24" s="132"/>
      <c r="I24" s="132"/>
    </row>
    <row r="25" spans="2:9" s="14" customFormat="1" ht="118.5" customHeight="1" x14ac:dyDescent="0.2">
      <c r="B25" s="55">
        <v>2</v>
      </c>
      <c r="C25" s="131" t="s">
        <v>303</v>
      </c>
      <c r="D25" s="132"/>
      <c r="E25" s="132"/>
      <c r="F25" s="132"/>
      <c r="G25" s="132"/>
      <c r="H25" s="132"/>
      <c r="I25" s="132"/>
    </row>
    <row r="26" spans="2:9" s="14" customFormat="1" ht="85.5" customHeight="1" x14ac:dyDescent="0.2">
      <c r="B26" s="55">
        <v>3</v>
      </c>
      <c r="C26" s="131" t="s">
        <v>304</v>
      </c>
      <c r="D26" s="132"/>
      <c r="E26" s="132"/>
      <c r="F26" s="132"/>
      <c r="G26" s="132"/>
      <c r="H26" s="132"/>
      <c r="I26" s="132"/>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sheetProtection algorithmName="SHA-512" hashValue="C15Xs34aiYZ1xfXuinVQa3vAZ+Bc4tfWRLi73Wd9WIRslY5tUwp97Uofo+YU9XUbKcmhTG9AwvsAlaFhH5BNkA==" saltValue="uPGgQ1iAI+Jt9whCtiyWZA==" spinCount="100000" sheet="1" objects="1" scenarios="1"/>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H17" sqref="H17"/>
    </sheetView>
  </sheetViews>
  <sheetFormatPr defaultColWidth="0" defaultRowHeight="14.25" zeroHeight="1" x14ac:dyDescent="0.2"/>
  <cols>
    <col min="1" max="1" width="1.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09" width="8.75" style="7" customWidth="1"/>
    <col min="110" max="110" width="0" style="7" hidden="1" customWidth="1"/>
    <col min="111" max="16384" width="8.75" style="7" hidden="1"/>
  </cols>
  <sheetData>
    <row r="1" spans="2:88" ht="22.5" customHeight="1" x14ac:dyDescent="0.2">
      <c r="B1" s="154" t="s">
        <v>305</v>
      </c>
      <c r="C1" s="154"/>
      <c r="D1" s="154"/>
      <c r="E1" s="154"/>
      <c r="F1" s="154"/>
      <c r="G1" s="31"/>
    </row>
    <row r="2" spans="2:88" ht="15" thickBot="1" x14ac:dyDescent="0.25">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2:88" ht="17.25" thickBot="1" x14ac:dyDescent="0.25">
      <c r="B3" s="136" t="s">
        <v>3</v>
      </c>
      <c r="C3" s="137"/>
      <c r="D3" s="146" t="str">
        <f>'Cover sheet'!C5</f>
        <v>Severn Trent</v>
      </c>
      <c r="E3" s="147"/>
      <c r="F3" s="148"/>
      <c r="G3" s="77"/>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2:88" ht="17.25" thickBot="1" x14ac:dyDescent="0.25">
      <c r="B4" s="136" t="s">
        <v>6</v>
      </c>
      <c r="C4" s="137"/>
      <c r="D4" s="146" t="str">
        <f>'Cover sheet'!C6</f>
        <v>Strategic grid</v>
      </c>
      <c r="E4" s="147"/>
      <c r="F4" s="148"/>
      <c r="G4" s="77"/>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2:88" ht="16.5" thickBot="1" x14ac:dyDescent="0.35">
      <c r="C5" s="34"/>
      <c r="D5" s="34"/>
      <c r="E5" s="31"/>
      <c r="F5" s="31"/>
      <c r="G5" s="77"/>
      <c r="H5" s="150" t="s">
        <v>125</v>
      </c>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39" t="s">
        <v>126</v>
      </c>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row>
    <row r="6" spans="2:88" ht="15" thickBot="1" x14ac:dyDescent="0.25">
      <c r="B6" s="78" t="s">
        <v>41</v>
      </c>
      <c r="C6" s="35" t="s">
        <v>127</v>
      </c>
      <c r="D6" s="36" t="s">
        <v>43</v>
      </c>
      <c r="E6" s="36" t="s">
        <v>44</v>
      </c>
      <c r="F6" s="38" t="s">
        <v>45</v>
      </c>
      <c r="G6" s="77"/>
      <c r="H6" s="36" t="s">
        <v>128</v>
      </c>
      <c r="I6" s="36" t="s">
        <v>79</v>
      </c>
      <c r="J6" s="36" t="s">
        <v>129</v>
      </c>
      <c r="K6" s="36" t="s">
        <v>130</v>
      </c>
      <c r="L6" s="36" t="s">
        <v>131</v>
      </c>
      <c r="M6" s="36" t="s">
        <v>132</v>
      </c>
      <c r="N6" s="36" t="s">
        <v>133</v>
      </c>
      <c r="O6" s="36" t="s">
        <v>134</v>
      </c>
      <c r="P6" s="36" t="s">
        <v>135</v>
      </c>
      <c r="Q6" s="36" t="s">
        <v>136</v>
      </c>
      <c r="R6" s="36" t="s">
        <v>137</v>
      </c>
      <c r="S6" s="36" t="s">
        <v>138</v>
      </c>
      <c r="T6" s="36" t="s">
        <v>139</v>
      </c>
      <c r="U6" s="36" t="s">
        <v>140</v>
      </c>
      <c r="V6" s="36" t="s">
        <v>141</v>
      </c>
      <c r="W6" s="36" t="s">
        <v>142</v>
      </c>
      <c r="X6" s="36" t="s">
        <v>143</v>
      </c>
      <c r="Y6" s="36" t="s">
        <v>144</v>
      </c>
      <c r="Z6" s="36" t="s">
        <v>145</v>
      </c>
      <c r="AA6" s="36" t="s">
        <v>146</v>
      </c>
      <c r="AB6" s="36" t="s">
        <v>147</v>
      </c>
      <c r="AC6" s="36" t="s">
        <v>148</v>
      </c>
      <c r="AD6" s="36" t="s">
        <v>149</v>
      </c>
      <c r="AE6" s="36" t="s">
        <v>150</v>
      </c>
      <c r="AF6" s="36" t="s">
        <v>151</v>
      </c>
      <c r="AG6" s="36" t="s">
        <v>152</v>
      </c>
      <c r="AH6" s="36" t="s">
        <v>153</v>
      </c>
      <c r="AI6" s="36" t="s">
        <v>154</v>
      </c>
      <c r="AJ6" s="36" t="s">
        <v>155</v>
      </c>
      <c r="AK6" s="36" t="s">
        <v>156</v>
      </c>
      <c r="AL6" s="36" t="s">
        <v>157</v>
      </c>
      <c r="AM6" s="36" t="s">
        <v>158</v>
      </c>
      <c r="AN6" s="36" t="s">
        <v>159</v>
      </c>
      <c r="AO6" s="36" t="s">
        <v>160</v>
      </c>
      <c r="AP6" s="36" t="s">
        <v>161</v>
      </c>
      <c r="AQ6" s="36" t="s">
        <v>162</v>
      </c>
      <c r="AR6" s="36" t="s">
        <v>163</v>
      </c>
      <c r="AS6" s="36" t="s">
        <v>164</v>
      </c>
      <c r="AT6" s="36" t="s">
        <v>165</v>
      </c>
      <c r="AU6" s="36" t="s">
        <v>166</v>
      </c>
      <c r="AV6" s="36" t="s">
        <v>167</v>
      </c>
      <c r="AW6" s="36" t="s">
        <v>168</v>
      </c>
      <c r="AX6" s="36" t="s">
        <v>169</v>
      </c>
      <c r="AY6" s="36" t="s">
        <v>170</v>
      </c>
      <c r="AZ6" s="36" t="s">
        <v>171</v>
      </c>
      <c r="BA6" s="36" t="s">
        <v>172</v>
      </c>
      <c r="BB6" s="36" t="s">
        <v>173</v>
      </c>
      <c r="BC6" s="36" t="s">
        <v>174</v>
      </c>
      <c r="BD6" s="36" t="s">
        <v>175</v>
      </c>
      <c r="BE6" s="36" t="s">
        <v>176</v>
      </c>
      <c r="BF6" s="36" t="s">
        <v>177</v>
      </c>
      <c r="BG6" s="36" t="s">
        <v>178</v>
      </c>
      <c r="BH6" s="36" t="s">
        <v>179</v>
      </c>
      <c r="BI6" s="36" t="s">
        <v>180</v>
      </c>
      <c r="BJ6" s="36" t="s">
        <v>181</v>
      </c>
      <c r="BK6" s="36" t="s">
        <v>182</v>
      </c>
      <c r="BL6" s="36" t="s">
        <v>183</v>
      </c>
      <c r="BM6" s="36" t="s">
        <v>184</v>
      </c>
      <c r="BN6" s="36" t="s">
        <v>185</v>
      </c>
      <c r="BO6" s="36" t="s">
        <v>186</v>
      </c>
      <c r="BP6" s="36" t="s">
        <v>187</v>
      </c>
      <c r="BQ6" s="36" t="s">
        <v>188</v>
      </c>
      <c r="BR6" s="36" t="s">
        <v>189</v>
      </c>
      <c r="BS6" s="36" t="s">
        <v>190</v>
      </c>
      <c r="BT6" s="36" t="s">
        <v>191</v>
      </c>
      <c r="BU6" s="36" t="s">
        <v>192</v>
      </c>
      <c r="BV6" s="36" t="s">
        <v>193</v>
      </c>
      <c r="BW6" s="36" t="s">
        <v>194</v>
      </c>
      <c r="BX6" s="36" t="s">
        <v>195</v>
      </c>
      <c r="BY6" s="36" t="s">
        <v>196</v>
      </c>
      <c r="BZ6" s="36" t="s">
        <v>197</v>
      </c>
      <c r="CA6" s="36" t="s">
        <v>198</v>
      </c>
      <c r="CB6" s="36" t="s">
        <v>199</v>
      </c>
      <c r="CC6" s="36" t="s">
        <v>200</v>
      </c>
      <c r="CD6" s="36" t="s">
        <v>201</v>
      </c>
      <c r="CE6" s="36" t="s">
        <v>202</v>
      </c>
      <c r="CF6" s="36" t="s">
        <v>203</v>
      </c>
      <c r="CG6" s="36" t="s">
        <v>204</v>
      </c>
      <c r="CH6" s="36" t="s">
        <v>205</v>
      </c>
      <c r="CI6" s="36" t="s">
        <v>206</v>
      </c>
      <c r="CJ6" s="36" t="s">
        <v>207</v>
      </c>
    </row>
    <row r="7" spans="2:88" ht="51" x14ac:dyDescent="0.2">
      <c r="B7" s="79">
        <v>1</v>
      </c>
      <c r="C7" s="80" t="s">
        <v>228</v>
      </c>
      <c r="D7" s="67" t="s">
        <v>306</v>
      </c>
      <c r="E7" s="67" t="s">
        <v>75</v>
      </c>
      <c r="F7" s="67">
        <v>2</v>
      </c>
      <c r="H7" s="99">
        <v>178.63009817655984</v>
      </c>
      <c r="I7" s="99">
        <v>209.69570993492985</v>
      </c>
      <c r="J7" s="99">
        <v>234.53635377957315</v>
      </c>
      <c r="K7" s="99">
        <v>235.24731654386594</v>
      </c>
      <c r="L7" s="99">
        <v>235.12419405647009</v>
      </c>
      <c r="M7" s="99">
        <v>236.01320337133996</v>
      </c>
      <c r="N7" s="99">
        <v>236.20718372528486</v>
      </c>
      <c r="O7" s="99">
        <v>236.39794459593529</v>
      </c>
      <c r="P7" s="99">
        <v>235.9405150066552</v>
      </c>
      <c r="Q7" s="99">
        <v>236.76500350591965</v>
      </c>
      <c r="R7" s="99">
        <v>236.9956090730021</v>
      </c>
      <c r="S7" s="99">
        <v>237.24198405623099</v>
      </c>
      <c r="T7" s="99">
        <v>236.8192093273845</v>
      </c>
      <c r="U7" s="99">
        <v>237.65395842938446</v>
      </c>
      <c r="V7" s="99">
        <v>237.81379440373263</v>
      </c>
      <c r="W7" s="99">
        <v>237.97023983361672</v>
      </c>
      <c r="X7" s="99">
        <v>237.46415878709402</v>
      </c>
      <c r="Y7" s="99">
        <v>238.29569833884835</v>
      </c>
      <c r="Z7" s="99">
        <v>238.4944689972674</v>
      </c>
      <c r="AA7" s="99">
        <v>238.70249876126823</v>
      </c>
      <c r="AB7" s="99">
        <v>238.26621402237083</v>
      </c>
      <c r="AC7" s="99">
        <v>239.1480341523839</v>
      </c>
      <c r="AD7" s="99">
        <v>239.38569573383941</v>
      </c>
      <c r="AE7" s="99">
        <v>239.63069541195853</v>
      </c>
      <c r="AF7" s="99">
        <v>239.22761920747982</v>
      </c>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70"/>
    </row>
    <row r="8" spans="2:88" ht="51" x14ac:dyDescent="0.2">
      <c r="B8" s="79">
        <v>2</v>
      </c>
      <c r="C8" s="82" t="s">
        <v>230</v>
      </c>
      <c r="D8" s="40" t="s">
        <v>307</v>
      </c>
      <c r="E8" s="40" t="s">
        <v>75</v>
      </c>
      <c r="F8" s="40">
        <v>2</v>
      </c>
      <c r="H8" s="99">
        <v>1.0187867859152797</v>
      </c>
      <c r="I8" s="99">
        <v>1.100584480100717</v>
      </c>
      <c r="J8" s="99">
        <v>4.7329478896989032</v>
      </c>
      <c r="K8" s="99">
        <v>4.7329478896989032</v>
      </c>
      <c r="L8" s="99">
        <v>4.7329478896989032</v>
      </c>
      <c r="M8" s="99">
        <v>4.7329478896989032</v>
      </c>
      <c r="N8" s="99">
        <v>4.7329478896989032</v>
      </c>
      <c r="O8" s="99">
        <v>4.7329478896989032</v>
      </c>
      <c r="P8" s="99">
        <v>4.7329478896989032</v>
      </c>
      <c r="Q8" s="99">
        <v>4.7329478896989032</v>
      </c>
      <c r="R8" s="99">
        <v>4.7329478896989032</v>
      </c>
      <c r="S8" s="99">
        <v>4.7329478896989032</v>
      </c>
      <c r="T8" s="99">
        <v>4.7329478896989032</v>
      </c>
      <c r="U8" s="99">
        <v>4.7329478896989032</v>
      </c>
      <c r="V8" s="99">
        <v>4.7329478896989032</v>
      </c>
      <c r="W8" s="99">
        <v>4.7329478896989032</v>
      </c>
      <c r="X8" s="99">
        <v>4.7329478896989032</v>
      </c>
      <c r="Y8" s="99">
        <v>4.7329478896989032</v>
      </c>
      <c r="Z8" s="99">
        <v>4.7329478896989032</v>
      </c>
      <c r="AA8" s="99">
        <v>4.7329478896989032</v>
      </c>
      <c r="AB8" s="99">
        <v>4.7329478896989032</v>
      </c>
      <c r="AC8" s="99">
        <v>4.7329478896989032</v>
      </c>
      <c r="AD8" s="99">
        <v>4.7329478896989032</v>
      </c>
      <c r="AE8" s="99">
        <v>4.7329478896989032</v>
      </c>
      <c r="AF8" s="99">
        <v>4.7329478896989032</v>
      </c>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75"/>
    </row>
    <row r="9" spans="2:88" ht="51" x14ac:dyDescent="0.2">
      <c r="B9" s="79">
        <v>3</v>
      </c>
      <c r="C9" s="82" t="s">
        <v>232</v>
      </c>
      <c r="D9" s="40" t="s">
        <v>308</v>
      </c>
      <c r="E9" s="40" t="s">
        <v>75</v>
      </c>
      <c r="F9" s="40">
        <v>2</v>
      </c>
      <c r="H9" s="99">
        <v>293.27148255268639</v>
      </c>
      <c r="I9" s="99">
        <v>288.95058013537812</v>
      </c>
      <c r="J9" s="99">
        <v>300.33680104589496</v>
      </c>
      <c r="K9" s="99">
        <v>308.81491190311078</v>
      </c>
      <c r="L9" s="99">
        <v>320.68893447048839</v>
      </c>
      <c r="M9" s="99">
        <v>359.56111877455169</v>
      </c>
      <c r="N9" s="99">
        <v>398.53826447260985</v>
      </c>
      <c r="O9" s="99">
        <v>437.58042070796239</v>
      </c>
      <c r="P9" s="99">
        <v>476.81493350689527</v>
      </c>
      <c r="Q9" s="99">
        <v>515.97240464022559</v>
      </c>
      <c r="R9" s="99">
        <v>570.93697435966749</v>
      </c>
      <c r="S9" s="99">
        <v>612.64964253850098</v>
      </c>
      <c r="T9" s="99">
        <v>640.83824698779711</v>
      </c>
      <c r="U9" s="99">
        <v>662.21611607879936</v>
      </c>
      <c r="V9" s="99">
        <v>664.92763360914546</v>
      </c>
      <c r="W9" s="99">
        <v>668.41810902023474</v>
      </c>
      <c r="X9" s="99">
        <v>671.99873503394019</v>
      </c>
      <c r="Y9" s="99">
        <v>675.581830913575</v>
      </c>
      <c r="Z9" s="99">
        <v>679.07509429734409</v>
      </c>
      <c r="AA9" s="99">
        <v>682.61581252564565</v>
      </c>
      <c r="AB9" s="99">
        <v>686.09408971051221</v>
      </c>
      <c r="AC9" s="99">
        <v>689.58735730068634</v>
      </c>
      <c r="AD9" s="99">
        <v>693.07671171418156</v>
      </c>
      <c r="AE9" s="99">
        <v>696.70001029022069</v>
      </c>
      <c r="AF9" s="99">
        <v>703.35337188072424</v>
      </c>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75"/>
    </row>
    <row r="10" spans="2:88" ht="51" x14ac:dyDescent="0.2">
      <c r="B10" s="79">
        <v>4</v>
      </c>
      <c r="C10" s="82" t="s">
        <v>309</v>
      </c>
      <c r="D10" s="40" t="s">
        <v>310</v>
      </c>
      <c r="E10" s="40" t="s">
        <v>75</v>
      </c>
      <c r="F10" s="40">
        <v>2</v>
      </c>
      <c r="H10" s="99">
        <v>462.84536720040404</v>
      </c>
      <c r="I10" s="99">
        <v>440.76523029059859</v>
      </c>
      <c r="J10" s="99">
        <v>377.36814856782519</v>
      </c>
      <c r="K10" s="99">
        <v>369.88794650198764</v>
      </c>
      <c r="L10" s="99">
        <v>358.79468719805669</v>
      </c>
      <c r="M10" s="99">
        <v>317.76433865376947</v>
      </c>
      <c r="N10" s="99">
        <v>276.82910281795148</v>
      </c>
      <c r="O10" s="99">
        <v>235.9964923982896</v>
      </c>
      <c r="P10" s="99">
        <v>195.2482706572855</v>
      </c>
      <c r="Q10" s="99">
        <v>154.62308296449183</v>
      </c>
      <c r="R10" s="99">
        <v>95.034831726498311</v>
      </c>
      <c r="S10" s="99">
        <v>50.46585908890097</v>
      </c>
      <c r="T10" s="99">
        <v>20.88529891790381</v>
      </c>
      <c r="U10" s="99">
        <v>0</v>
      </c>
      <c r="V10" s="99">
        <v>0</v>
      </c>
      <c r="W10" s="99">
        <v>0</v>
      </c>
      <c r="X10" s="99">
        <v>0</v>
      </c>
      <c r="Y10" s="99">
        <v>0</v>
      </c>
      <c r="Z10" s="99">
        <v>0</v>
      </c>
      <c r="AA10" s="99">
        <v>0</v>
      </c>
      <c r="AB10" s="99">
        <v>0</v>
      </c>
      <c r="AC10" s="99">
        <v>0</v>
      </c>
      <c r="AD10" s="99">
        <v>0</v>
      </c>
      <c r="AE10" s="99">
        <v>0</v>
      </c>
      <c r="AF10" s="99">
        <v>0</v>
      </c>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75"/>
    </row>
    <row r="11" spans="2:88" ht="51" x14ac:dyDescent="0.2">
      <c r="B11" s="79">
        <v>5</v>
      </c>
      <c r="C11" s="82" t="s">
        <v>236</v>
      </c>
      <c r="D11" s="40" t="s">
        <v>311</v>
      </c>
      <c r="E11" s="40" t="s">
        <v>238</v>
      </c>
      <c r="F11" s="40">
        <v>1</v>
      </c>
      <c r="H11" s="102">
        <v>119.58419826592674</v>
      </c>
      <c r="I11" s="102">
        <v>114.25688348797978</v>
      </c>
      <c r="J11" s="102">
        <v>119.4</v>
      </c>
      <c r="K11" s="102">
        <v>119</v>
      </c>
      <c r="L11" s="102">
        <v>118.7</v>
      </c>
      <c r="M11" s="102">
        <v>119.1</v>
      </c>
      <c r="N11" s="102">
        <v>119.4</v>
      </c>
      <c r="O11" s="102">
        <v>119.6</v>
      </c>
      <c r="P11" s="102">
        <v>119.8</v>
      </c>
      <c r="Q11" s="102">
        <v>120</v>
      </c>
      <c r="R11" s="102">
        <v>120.1</v>
      </c>
      <c r="S11" s="102">
        <v>120.1</v>
      </c>
      <c r="T11" s="102">
        <v>119.9</v>
      </c>
      <c r="U11" s="102">
        <v>119.9</v>
      </c>
      <c r="V11" s="102">
        <v>119.8</v>
      </c>
      <c r="W11" s="102">
        <v>119.9</v>
      </c>
      <c r="X11" s="102">
        <v>120</v>
      </c>
      <c r="Y11" s="102">
        <v>120</v>
      </c>
      <c r="Z11" s="102">
        <v>120.1</v>
      </c>
      <c r="AA11" s="102">
        <v>120.1</v>
      </c>
      <c r="AB11" s="102">
        <v>120.2</v>
      </c>
      <c r="AC11" s="102">
        <v>120.2</v>
      </c>
      <c r="AD11" s="102">
        <v>120.3</v>
      </c>
      <c r="AE11" s="102">
        <v>120.3</v>
      </c>
      <c r="AF11" s="102">
        <v>120.9</v>
      </c>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75"/>
    </row>
    <row r="12" spans="2:88" ht="51" x14ac:dyDescent="0.2">
      <c r="B12" s="79">
        <v>6</v>
      </c>
      <c r="C12" s="82" t="s">
        <v>239</v>
      </c>
      <c r="D12" s="40" t="s">
        <v>312</v>
      </c>
      <c r="E12" s="40" t="s">
        <v>238</v>
      </c>
      <c r="F12" s="40">
        <v>1</v>
      </c>
      <c r="H12" s="102">
        <v>148.94551011637424</v>
      </c>
      <c r="I12" s="102">
        <v>142.77718403777314</v>
      </c>
      <c r="J12" s="102">
        <v>141.5</v>
      </c>
      <c r="K12" s="102">
        <v>141.19999999999999</v>
      </c>
      <c r="L12" s="102">
        <v>140.9</v>
      </c>
      <c r="M12" s="102">
        <v>140.5</v>
      </c>
      <c r="N12" s="102">
        <v>140.19999999999999</v>
      </c>
      <c r="O12" s="102">
        <v>139.9</v>
      </c>
      <c r="P12" s="102">
        <v>139.69999999999999</v>
      </c>
      <c r="Q12" s="102">
        <v>139.5</v>
      </c>
      <c r="R12" s="102">
        <v>139.30000000000001</v>
      </c>
      <c r="S12" s="102">
        <v>139.1</v>
      </c>
      <c r="T12" s="102">
        <v>139</v>
      </c>
      <c r="U12" s="102" t="s">
        <v>313</v>
      </c>
      <c r="V12" s="102" t="s">
        <v>313</v>
      </c>
      <c r="W12" s="102" t="s">
        <v>313</v>
      </c>
      <c r="X12" s="102" t="s">
        <v>313</v>
      </c>
      <c r="Y12" s="102" t="s">
        <v>313</v>
      </c>
      <c r="Z12" s="102" t="s">
        <v>313</v>
      </c>
      <c r="AA12" s="102" t="s">
        <v>313</v>
      </c>
      <c r="AB12" s="102" t="s">
        <v>313</v>
      </c>
      <c r="AC12" s="102" t="s">
        <v>313</v>
      </c>
      <c r="AD12" s="102" t="s">
        <v>313</v>
      </c>
      <c r="AE12" s="102" t="s">
        <v>313</v>
      </c>
      <c r="AF12" s="102" t="s">
        <v>313</v>
      </c>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75"/>
    </row>
    <row r="13" spans="2:88" ht="51" x14ac:dyDescent="0.2">
      <c r="B13" s="79">
        <v>7</v>
      </c>
      <c r="C13" s="82" t="s">
        <v>241</v>
      </c>
      <c r="D13" s="40" t="s">
        <v>314</v>
      </c>
      <c r="E13" s="40" t="s">
        <v>238</v>
      </c>
      <c r="F13" s="40">
        <v>1</v>
      </c>
      <c r="H13" s="102">
        <v>135.9944923771094</v>
      </c>
      <c r="I13" s="102">
        <v>129.93422495508386</v>
      </c>
      <c r="J13" s="102">
        <v>130.77478620637601</v>
      </c>
      <c r="K13" s="102">
        <v>130.1349625921456</v>
      </c>
      <c r="L13" s="102">
        <v>129.46819777313786</v>
      </c>
      <c r="M13" s="102">
        <v>128.26450152724414</v>
      </c>
      <c r="N13" s="102">
        <v>127.11043357589486</v>
      </c>
      <c r="O13" s="102">
        <v>126.0207282015711</v>
      </c>
      <c r="P13" s="102">
        <v>125.00841225571362</v>
      </c>
      <c r="Q13" s="102">
        <v>124.03700038424719</v>
      </c>
      <c r="R13" s="102">
        <v>122.49542567931324</v>
      </c>
      <c r="S13" s="102">
        <v>121.3301753543239</v>
      </c>
      <c r="T13" s="102">
        <v>120.45202474453163</v>
      </c>
      <c r="U13" s="102">
        <v>119.93956325500035</v>
      </c>
      <c r="V13" s="102">
        <v>119.84195309586849</v>
      </c>
      <c r="W13" s="102">
        <v>119.8956868242437</v>
      </c>
      <c r="X13" s="102">
        <v>119.95889647925742</v>
      </c>
      <c r="Y13" s="102">
        <v>120.02626478811116</v>
      </c>
      <c r="Z13" s="102">
        <v>120.08990641505736</v>
      </c>
      <c r="AA13" s="102">
        <v>120.1413093931871</v>
      </c>
      <c r="AB13" s="102">
        <v>120.1797668342432</v>
      </c>
      <c r="AC13" s="102">
        <v>120.21895517560883</v>
      </c>
      <c r="AD13" s="102">
        <v>120.25548336741245</v>
      </c>
      <c r="AE13" s="102">
        <v>120.31255525353927</v>
      </c>
      <c r="AF13" s="102">
        <v>120.88415580957181</v>
      </c>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75"/>
    </row>
    <row r="14" spans="2:88" ht="51" x14ac:dyDescent="0.2">
      <c r="B14" s="79">
        <v>8</v>
      </c>
      <c r="C14" s="82" t="s">
        <v>243</v>
      </c>
      <c r="D14" s="40" t="s">
        <v>315</v>
      </c>
      <c r="E14" s="40" t="s">
        <v>75</v>
      </c>
      <c r="F14" s="40">
        <v>2</v>
      </c>
      <c r="H14" s="99">
        <v>286.08219902588684</v>
      </c>
      <c r="I14" s="99">
        <v>277.80420474978416</v>
      </c>
      <c r="J14" s="99">
        <v>236.36</v>
      </c>
      <c r="K14" s="99">
        <v>214.05</v>
      </c>
      <c r="L14" s="99">
        <v>214.05</v>
      </c>
      <c r="M14" s="99">
        <v>207.6285</v>
      </c>
      <c r="N14" s="99">
        <v>201.20699999999999</v>
      </c>
      <c r="O14" s="99">
        <v>194.78549999999998</v>
      </c>
      <c r="P14" s="99">
        <v>188.36399999999998</v>
      </c>
      <c r="Q14" s="99">
        <v>181.9425</v>
      </c>
      <c r="R14" s="99">
        <v>176.48422500000001</v>
      </c>
      <c r="S14" s="99">
        <v>171.02595000000002</v>
      </c>
      <c r="T14" s="99">
        <v>165.56767500000004</v>
      </c>
      <c r="U14" s="99">
        <v>160.10940000000005</v>
      </c>
      <c r="V14" s="99">
        <v>154.65112500000001</v>
      </c>
      <c r="W14" s="99">
        <v>151.55810250000002</v>
      </c>
      <c r="X14" s="99">
        <v>148.46508000000003</v>
      </c>
      <c r="Y14" s="99">
        <v>145.37205750000004</v>
      </c>
      <c r="Z14" s="99">
        <v>142.27903500000005</v>
      </c>
      <c r="AA14" s="99">
        <v>139.1860125</v>
      </c>
      <c r="AB14" s="99">
        <v>136.40229225000002</v>
      </c>
      <c r="AC14" s="99">
        <v>133.61857200000003</v>
      </c>
      <c r="AD14" s="99">
        <v>130.83485175000004</v>
      </c>
      <c r="AE14" s="99">
        <v>128.05113150000005</v>
      </c>
      <c r="AF14" s="99">
        <v>125.26741125000001</v>
      </c>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75"/>
    </row>
    <row r="15" spans="2:88" ht="51" x14ac:dyDescent="0.2">
      <c r="B15" s="79">
        <v>9</v>
      </c>
      <c r="C15" s="82" t="s">
        <v>245</v>
      </c>
      <c r="D15" s="40" t="s">
        <v>316</v>
      </c>
      <c r="E15" s="40" t="s">
        <v>247</v>
      </c>
      <c r="F15" s="40">
        <v>2</v>
      </c>
      <c r="H15" s="99">
        <v>119.73414022623871</v>
      </c>
      <c r="I15" s="99">
        <v>116.06906346612524</v>
      </c>
      <c r="J15" s="99">
        <v>96.435421110778464</v>
      </c>
      <c r="K15" s="99">
        <v>86.626300448707227</v>
      </c>
      <c r="L15" s="99">
        <v>85.938552802851078</v>
      </c>
      <c r="M15" s="99">
        <v>82.757705473859843</v>
      </c>
      <c r="N15" s="99">
        <v>79.63081700440479</v>
      </c>
      <c r="O15" s="99">
        <v>76.571155578744325</v>
      </c>
      <c r="P15" s="99">
        <v>73.550082547360304</v>
      </c>
      <c r="Q15" s="99">
        <v>70.609341789979965</v>
      </c>
      <c r="R15" s="99">
        <v>68.055819172937646</v>
      </c>
      <c r="S15" s="99">
        <v>65.488457031182875</v>
      </c>
      <c r="T15" s="99">
        <v>62.956855702425869</v>
      </c>
      <c r="U15" s="99">
        <v>60.460273228821386</v>
      </c>
      <c r="V15" s="99">
        <v>57.98655066752081</v>
      </c>
      <c r="W15" s="99">
        <v>56.428326385767278</v>
      </c>
      <c r="X15" s="99">
        <v>54.891838229103847</v>
      </c>
      <c r="Y15" s="99">
        <v>53.376740896045753</v>
      </c>
      <c r="Z15" s="99">
        <v>51.882578739822556</v>
      </c>
      <c r="AA15" s="99">
        <v>50.408909311130721</v>
      </c>
      <c r="AB15" s="99">
        <v>49.066564923611395</v>
      </c>
      <c r="AC15" s="99">
        <v>47.742371426640723</v>
      </c>
      <c r="AD15" s="99">
        <v>46.435953800131081</v>
      </c>
      <c r="AE15" s="99">
        <v>45.146947547214374</v>
      </c>
      <c r="AF15" s="99">
        <v>43.874998318780762</v>
      </c>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75"/>
    </row>
    <row r="16" spans="2:88" ht="51" x14ac:dyDescent="0.2">
      <c r="B16" s="79">
        <v>10</v>
      </c>
      <c r="C16" s="82" t="s">
        <v>248</v>
      </c>
      <c r="D16" s="40" t="s">
        <v>317</v>
      </c>
      <c r="E16" s="40" t="s">
        <v>250</v>
      </c>
      <c r="F16" s="40">
        <v>2</v>
      </c>
      <c r="H16" s="99">
        <v>1034.4383369736977</v>
      </c>
      <c r="I16" s="99">
        <v>1066.8334219112235</v>
      </c>
      <c r="J16" s="99">
        <v>1158.1617740538243</v>
      </c>
      <c r="K16" s="99">
        <v>1197.1363496290394</v>
      </c>
      <c r="L16" s="99">
        <v>1246.2601970881965</v>
      </c>
      <c r="M16" s="99">
        <v>1378.2579452814869</v>
      </c>
      <c r="N16" s="99">
        <v>1509.8792211524878</v>
      </c>
      <c r="O16" s="99">
        <v>1640.6161639288111</v>
      </c>
      <c r="P16" s="99">
        <v>1771.3240192158362</v>
      </c>
      <c r="Q16" s="99">
        <v>1900.4648510438799</v>
      </c>
      <c r="R16" s="99">
        <v>2083.7521125604976</v>
      </c>
      <c r="S16" s="99">
        <v>2227.0086907056757</v>
      </c>
      <c r="T16" s="99">
        <v>2328.4578175019847</v>
      </c>
      <c r="U16" s="99">
        <v>2405.7331227947807</v>
      </c>
      <c r="V16" s="99">
        <v>2424.2463881600424</v>
      </c>
      <c r="W16" s="99">
        <v>2442.7520575198819</v>
      </c>
      <c r="X16" s="99">
        <v>2461.2560106635624</v>
      </c>
      <c r="Y16" s="99">
        <v>2479.752712675981</v>
      </c>
      <c r="Z16" s="99">
        <v>2498.2423290635988</v>
      </c>
      <c r="AA16" s="99">
        <v>2516.7250203340191</v>
      </c>
      <c r="AB16" s="99">
        <v>2535.200942183294</v>
      </c>
      <c r="AC16" s="99">
        <v>2553.670245674884</v>
      </c>
      <c r="AD16" s="99">
        <v>2572.1330774106796</v>
      </c>
      <c r="AE16" s="99">
        <v>2590.589579694511</v>
      </c>
      <c r="AF16" s="99">
        <v>2609.0398906885089</v>
      </c>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75"/>
    </row>
    <row r="17" spans="2:88" ht="51" x14ac:dyDescent="0.2">
      <c r="B17" s="79">
        <v>11</v>
      </c>
      <c r="C17" s="82" t="s">
        <v>260</v>
      </c>
      <c r="D17" s="40" t="s">
        <v>318</v>
      </c>
      <c r="E17" s="40" t="s">
        <v>262</v>
      </c>
      <c r="F17" s="40">
        <v>0</v>
      </c>
      <c r="H17" s="103">
        <v>0.46</v>
      </c>
      <c r="I17" s="103">
        <v>0.50929999999999997</v>
      </c>
      <c r="J17" s="103">
        <v>0.50041804694432046</v>
      </c>
      <c r="K17" s="103">
        <v>0.51290045807672857</v>
      </c>
      <c r="L17" s="103">
        <v>0.52953524057455315</v>
      </c>
      <c r="M17" s="103">
        <v>0.58122249704934104</v>
      </c>
      <c r="N17" s="103">
        <v>0.63205117246149811</v>
      </c>
      <c r="O17" s="103">
        <v>0.68199047852305372</v>
      </c>
      <c r="P17" s="103">
        <v>0.73120228840839951</v>
      </c>
      <c r="Q17" s="103">
        <v>0.77955929303882143</v>
      </c>
      <c r="R17" s="103">
        <v>0.84911728827206068</v>
      </c>
      <c r="S17" s="103">
        <v>0.90089025488418795</v>
      </c>
      <c r="T17" s="103">
        <v>0.93512505588464601</v>
      </c>
      <c r="U17" s="103">
        <v>0.95923004293160052</v>
      </c>
      <c r="V17" s="103">
        <v>0.95952879060614005</v>
      </c>
      <c r="W17" s="103">
        <v>0.95982307198232852</v>
      </c>
      <c r="X17" s="103">
        <v>0.96011307788841216</v>
      </c>
      <c r="Y17" s="103">
        <v>0.96039881593212773</v>
      </c>
      <c r="Z17" s="103">
        <v>0.96068038207512652</v>
      </c>
      <c r="AA17" s="103">
        <v>0.96095786935467853</v>
      </c>
      <c r="AB17" s="103">
        <v>0.96123136799658326</v>
      </c>
      <c r="AC17" s="103">
        <v>0.96150096552279585</v>
      </c>
      <c r="AD17" s="103">
        <v>0.96176674685405794</v>
      </c>
      <c r="AE17" s="103">
        <v>0.96202879440780797</v>
      </c>
      <c r="AF17" s="103">
        <v>0.96228718819162284</v>
      </c>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row>
    <row r="18" spans="2:88" x14ac:dyDescent="0.2">
      <c r="C18" s="84"/>
      <c r="D18" s="43"/>
      <c r="E18" s="43"/>
      <c r="F18" s="84"/>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row>
    <row r="19" spans="2:88" x14ac:dyDescent="0.2"/>
    <row r="20" spans="2:88" x14ac:dyDescent="0.2"/>
    <row r="21" spans="2:88" ht="15" x14ac:dyDescent="0.25">
      <c r="B21" s="47" t="s">
        <v>88</v>
      </c>
    </row>
    <row r="22" spans="2:88" x14ac:dyDescent="0.2"/>
    <row r="23" spans="2:88" x14ac:dyDescent="0.2">
      <c r="B23" s="48"/>
      <c r="C23" s="7" t="s">
        <v>89</v>
      </c>
    </row>
    <row r="24" spans="2:88" x14ac:dyDescent="0.2"/>
    <row r="25" spans="2:88" x14ac:dyDescent="0.2">
      <c r="B25" s="49"/>
      <c r="C25" s="7" t="s">
        <v>90</v>
      </c>
    </row>
    <row r="26" spans="2:88" x14ac:dyDescent="0.2"/>
    <row r="27" spans="2:88" x14ac:dyDescent="0.2"/>
    <row r="28" spans="2:88" x14ac:dyDescent="0.2"/>
    <row r="29" spans="2:88" ht="15" x14ac:dyDescent="0.25">
      <c r="B29" s="140" t="s">
        <v>319</v>
      </c>
      <c r="C29" s="141"/>
      <c r="D29" s="141"/>
      <c r="E29" s="141"/>
      <c r="F29" s="141"/>
      <c r="G29" s="141"/>
      <c r="H29" s="141"/>
      <c r="I29" s="142"/>
    </row>
    <row r="30" spans="2:88" x14ac:dyDescent="0.2"/>
    <row r="31" spans="2:88" s="14" customFormat="1" ht="13.5" x14ac:dyDescent="0.2">
      <c r="B31" s="76" t="s">
        <v>41</v>
      </c>
      <c r="C31" s="143" t="s">
        <v>93</v>
      </c>
      <c r="D31" s="143"/>
      <c r="E31" s="143"/>
      <c r="F31" s="143"/>
      <c r="G31" s="143"/>
      <c r="H31" s="143"/>
      <c r="I31" s="143"/>
    </row>
    <row r="32" spans="2:88" s="14" customFormat="1" ht="59.65" customHeight="1" x14ac:dyDescent="0.2">
      <c r="B32" s="55">
        <v>1</v>
      </c>
      <c r="C32" s="131" t="s">
        <v>320</v>
      </c>
      <c r="D32" s="132"/>
      <c r="E32" s="132"/>
      <c r="F32" s="132"/>
      <c r="G32" s="132"/>
      <c r="H32" s="132"/>
      <c r="I32" s="132"/>
    </row>
    <row r="33" spans="2:9" s="14" customFormat="1" ht="54" customHeight="1" x14ac:dyDescent="0.2">
      <c r="B33" s="55">
        <v>2</v>
      </c>
      <c r="C33" s="131" t="s">
        <v>321</v>
      </c>
      <c r="D33" s="132"/>
      <c r="E33" s="132"/>
      <c r="F33" s="132"/>
      <c r="G33" s="132"/>
      <c r="H33" s="132"/>
      <c r="I33" s="132"/>
    </row>
    <row r="34" spans="2:9" s="14" customFormat="1" ht="58.15" customHeight="1" x14ac:dyDescent="0.2">
      <c r="B34" s="55">
        <v>3</v>
      </c>
      <c r="C34" s="131" t="s">
        <v>322</v>
      </c>
      <c r="D34" s="132"/>
      <c r="E34" s="132"/>
      <c r="F34" s="132"/>
      <c r="G34" s="132"/>
      <c r="H34" s="132"/>
      <c r="I34" s="132"/>
    </row>
    <row r="35" spans="2:9" s="14" customFormat="1" ht="61.15" customHeight="1" x14ac:dyDescent="0.2">
      <c r="B35" s="55">
        <v>4</v>
      </c>
      <c r="C35" s="131" t="s">
        <v>323</v>
      </c>
      <c r="D35" s="132"/>
      <c r="E35" s="132"/>
      <c r="F35" s="132"/>
      <c r="G35" s="132"/>
      <c r="H35" s="132"/>
      <c r="I35" s="132"/>
    </row>
    <row r="36" spans="2:9" s="14" customFormat="1" ht="58.5" customHeight="1" x14ac:dyDescent="0.2">
      <c r="B36" s="55">
        <v>5</v>
      </c>
      <c r="C36" s="131" t="s">
        <v>324</v>
      </c>
      <c r="D36" s="132"/>
      <c r="E36" s="132"/>
      <c r="F36" s="132"/>
      <c r="G36" s="132"/>
      <c r="H36" s="132"/>
      <c r="I36" s="132"/>
    </row>
    <row r="37" spans="2:9" s="14" customFormat="1" ht="75.400000000000006" customHeight="1" x14ac:dyDescent="0.2">
      <c r="B37" s="55">
        <v>6</v>
      </c>
      <c r="C37" s="131" t="s">
        <v>325</v>
      </c>
      <c r="D37" s="132"/>
      <c r="E37" s="132"/>
      <c r="F37" s="132"/>
      <c r="G37" s="132"/>
      <c r="H37" s="132"/>
      <c r="I37" s="132"/>
    </row>
    <row r="38" spans="2:9" s="14" customFormat="1" ht="61.5" customHeight="1" x14ac:dyDescent="0.2">
      <c r="B38" s="55">
        <v>7</v>
      </c>
      <c r="C38" s="131" t="s">
        <v>326</v>
      </c>
      <c r="D38" s="132"/>
      <c r="E38" s="132"/>
      <c r="F38" s="132"/>
      <c r="G38" s="132"/>
      <c r="H38" s="132"/>
      <c r="I38" s="132"/>
    </row>
    <row r="39" spans="2:9" s="14" customFormat="1" ht="75.400000000000006" customHeight="1" x14ac:dyDescent="0.2">
      <c r="B39" s="55">
        <v>8</v>
      </c>
      <c r="C39" s="131" t="s">
        <v>327</v>
      </c>
      <c r="D39" s="132"/>
      <c r="E39" s="132"/>
      <c r="F39" s="132"/>
      <c r="G39" s="132"/>
      <c r="H39" s="132"/>
      <c r="I39" s="132"/>
    </row>
    <row r="40" spans="2:9" s="14" customFormat="1" ht="66" customHeight="1" x14ac:dyDescent="0.2">
      <c r="B40" s="55">
        <v>9</v>
      </c>
      <c r="C40" s="131" t="s">
        <v>328</v>
      </c>
      <c r="D40" s="132"/>
      <c r="E40" s="132"/>
      <c r="F40" s="132"/>
      <c r="G40" s="132"/>
      <c r="H40" s="132"/>
      <c r="I40" s="132"/>
    </row>
    <row r="41" spans="2:9" s="14" customFormat="1" ht="54.4" customHeight="1" x14ac:dyDescent="0.2">
      <c r="B41" s="55">
        <v>10</v>
      </c>
      <c r="C41" s="131" t="s">
        <v>329</v>
      </c>
      <c r="D41" s="132"/>
      <c r="E41" s="132"/>
      <c r="F41" s="132"/>
      <c r="G41" s="132"/>
      <c r="H41" s="132"/>
      <c r="I41" s="132"/>
    </row>
    <row r="42" spans="2:9" s="14" customFormat="1" ht="57.4" customHeight="1" x14ac:dyDescent="0.2">
      <c r="B42" s="55">
        <v>11</v>
      </c>
      <c r="C42" s="131" t="s">
        <v>330</v>
      </c>
      <c r="D42" s="132"/>
      <c r="E42" s="132"/>
      <c r="F42" s="132"/>
      <c r="G42" s="132"/>
      <c r="H42" s="132"/>
      <c r="I42" s="132"/>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sheetProtection algorithmName="SHA-512" hashValue="A1e7xzvc491W1TWpU5g2TXOOFeU18++LqjSAYU8sEfkEvwMI8WSKfllemEzvyZLdD4biUYmozyr5vX2ZAdHqZw==" saltValue="rondIx3kyuzqAW7XwlcmAg==" spinCount="100000" sheet="1" objects="1" scenarios="1"/>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pane="topRight" activeCell="E12" sqref="E12"/>
      <selection pane="bottomLeft" activeCell="E12" sqref="E12"/>
      <selection pane="bottomRight" activeCell="H12" sqref="H12"/>
    </sheetView>
  </sheetViews>
  <sheetFormatPr defaultColWidth="0" defaultRowHeight="14.25" zeroHeight="1" x14ac:dyDescent="0.2"/>
  <cols>
    <col min="1" max="1" width="3" style="7" customWidth="1"/>
    <col min="2" max="2" width="4.125" style="7" customWidth="1"/>
    <col min="3" max="3" width="70.625" style="7" customWidth="1"/>
    <col min="4" max="4" width="16.625" style="7" customWidth="1"/>
    <col min="5" max="5" width="14.625" style="7" customWidth="1"/>
    <col min="6" max="6" width="5.625" style="7" customWidth="1"/>
    <col min="7" max="7" width="2.75" style="7" customWidth="1"/>
    <col min="8" max="109" width="8.75" style="7" customWidth="1"/>
    <col min="110" max="16384" width="8.75" style="7" hidden="1"/>
  </cols>
  <sheetData>
    <row r="1" spans="1:88" ht="22.5" customHeight="1" x14ac:dyDescent="0.2">
      <c r="B1" s="154" t="s">
        <v>331</v>
      </c>
      <c r="C1" s="154"/>
      <c r="D1" s="154"/>
      <c r="E1" s="154"/>
      <c r="F1" s="154"/>
      <c r="G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1:88" ht="17.25" thickBot="1" x14ac:dyDescent="0.25">
      <c r="A3" s="31"/>
      <c r="B3" s="136" t="s">
        <v>3</v>
      </c>
      <c r="C3" s="137"/>
      <c r="D3" s="146" t="str">
        <f>'Cover sheet'!C5</f>
        <v>Severn Trent</v>
      </c>
      <c r="E3" s="147"/>
      <c r="F3" s="148"/>
      <c r="G3" s="77"/>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136" t="s">
        <v>6</v>
      </c>
      <c r="C4" s="137"/>
      <c r="D4" s="146" t="str">
        <f>'Cover sheet'!C6</f>
        <v>Strategic grid</v>
      </c>
      <c r="E4" s="147"/>
      <c r="F4" s="148"/>
      <c r="G4" s="77"/>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77"/>
      <c r="H5" s="150" t="s">
        <v>125</v>
      </c>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39" t="s">
        <v>126</v>
      </c>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row>
    <row r="6" spans="1:88" ht="15" thickBot="1" x14ac:dyDescent="0.25">
      <c r="B6" s="78" t="s">
        <v>41</v>
      </c>
      <c r="C6" s="35" t="s">
        <v>127</v>
      </c>
      <c r="D6" s="36" t="s">
        <v>43</v>
      </c>
      <c r="E6" s="36" t="s">
        <v>44</v>
      </c>
      <c r="F6" s="38" t="s">
        <v>45</v>
      </c>
      <c r="G6" s="77"/>
      <c r="H6" s="36" t="s">
        <v>128</v>
      </c>
      <c r="I6" s="36" t="s">
        <v>79</v>
      </c>
      <c r="J6" s="36" t="s">
        <v>129</v>
      </c>
      <c r="K6" s="36" t="s">
        <v>130</v>
      </c>
      <c r="L6" s="36" t="s">
        <v>131</v>
      </c>
      <c r="M6" s="36" t="s">
        <v>132</v>
      </c>
      <c r="N6" s="36" t="s">
        <v>133</v>
      </c>
      <c r="O6" s="36" t="s">
        <v>134</v>
      </c>
      <c r="P6" s="36" t="s">
        <v>135</v>
      </c>
      <c r="Q6" s="36" t="s">
        <v>136</v>
      </c>
      <c r="R6" s="36" t="s">
        <v>137</v>
      </c>
      <c r="S6" s="36" t="s">
        <v>138</v>
      </c>
      <c r="T6" s="36" t="s">
        <v>139</v>
      </c>
      <c r="U6" s="36" t="s">
        <v>140</v>
      </c>
      <c r="V6" s="36" t="s">
        <v>141</v>
      </c>
      <c r="W6" s="36" t="s">
        <v>142</v>
      </c>
      <c r="X6" s="36" t="s">
        <v>143</v>
      </c>
      <c r="Y6" s="36" t="s">
        <v>144</v>
      </c>
      <c r="Z6" s="36" t="s">
        <v>145</v>
      </c>
      <c r="AA6" s="36" t="s">
        <v>146</v>
      </c>
      <c r="AB6" s="36" t="s">
        <v>147</v>
      </c>
      <c r="AC6" s="36" t="s">
        <v>148</v>
      </c>
      <c r="AD6" s="36" t="s">
        <v>149</v>
      </c>
      <c r="AE6" s="36" t="s">
        <v>150</v>
      </c>
      <c r="AF6" s="36" t="s">
        <v>151</v>
      </c>
      <c r="AG6" s="36" t="s">
        <v>152</v>
      </c>
      <c r="AH6" s="36" t="s">
        <v>153</v>
      </c>
      <c r="AI6" s="36" t="s">
        <v>154</v>
      </c>
      <c r="AJ6" s="36" t="s">
        <v>155</v>
      </c>
      <c r="AK6" s="36" t="s">
        <v>156</v>
      </c>
      <c r="AL6" s="36" t="s">
        <v>157</v>
      </c>
      <c r="AM6" s="36" t="s">
        <v>158</v>
      </c>
      <c r="AN6" s="36" t="s">
        <v>159</v>
      </c>
      <c r="AO6" s="36" t="s">
        <v>160</v>
      </c>
      <c r="AP6" s="36" t="s">
        <v>161</v>
      </c>
      <c r="AQ6" s="36" t="s">
        <v>162</v>
      </c>
      <c r="AR6" s="36" t="s">
        <v>163</v>
      </c>
      <c r="AS6" s="36" t="s">
        <v>164</v>
      </c>
      <c r="AT6" s="36" t="s">
        <v>165</v>
      </c>
      <c r="AU6" s="36" t="s">
        <v>166</v>
      </c>
      <c r="AV6" s="36" t="s">
        <v>167</v>
      </c>
      <c r="AW6" s="36" t="s">
        <v>168</v>
      </c>
      <c r="AX6" s="36" t="s">
        <v>169</v>
      </c>
      <c r="AY6" s="36" t="s">
        <v>170</v>
      </c>
      <c r="AZ6" s="36" t="s">
        <v>171</v>
      </c>
      <c r="BA6" s="36" t="s">
        <v>172</v>
      </c>
      <c r="BB6" s="36" t="s">
        <v>173</v>
      </c>
      <c r="BC6" s="36" t="s">
        <v>174</v>
      </c>
      <c r="BD6" s="36" t="s">
        <v>175</v>
      </c>
      <c r="BE6" s="36" t="s">
        <v>176</v>
      </c>
      <c r="BF6" s="36" t="s">
        <v>177</v>
      </c>
      <c r="BG6" s="36" t="s">
        <v>178</v>
      </c>
      <c r="BH6" s="36" t="s">
        <v>179</v>
      </c>
      <c r="BI6" s="36" t="s">
        <v>180</v>
      </c>
      <c r="BJ6" s="36" t="s">
        <v>181</v>
      </c>
      <c r="BK6" s="36" t="s">
        <v>182</v>
      </c>
      <c r="BL6" s="36" t="s">
        <v>183</v>
      </c>
      <c r="BM6" s="36" t="s">
        <v>184</v>
      </c>
      <c r="BN6" s="36" t="s">
        <v>185</v>
      </c>
      <c r="BO6" s="36" t="s">
        <v>186</v>
      </c>
      <c r="BP6" s="36" t="s">
        <v>187</v>
      </c>
      <c r="BQ6" s="36" t="s">
        <v>188</v>
      </c>
      <c r="BR6" s="36" t="s">
        <v>189</v>
      </c>
      <c r="BS6" s="36" t="s">
        <v>190</v>
      </c>
      <c r="BT6" s="36" t="s">
        <v>191</v>
      </c>
      <c r="BU6" s="36" t="s">
        <v>192</v>
      </c>
      <c r="BV6" s="36" t="s">
        <v>193</v>
      </c>
      <c r="BW6" s="36" t="s">
        <v>194</v>
      </c>
      <c r="BX6" s="36" t="s">
        <v>195</v>
      </c>
      <c r="BY6" s="36" t="s">
        <v>196</v>
      </c>
      <c r="BZ6" s="36" t="s">
        <v>197</v>
      </c>
      <c r="CA6" s="36" t="s">
        <v>198</v>
      </c>
      <c r="CB6" s="36" t="s">
        <v>199</v>
      </c>
      <c r="CC6" s="36" t="s">
        <v>200</v>
      </c>
      <c r="CD6" s="36" t="s">
        <v>201</v>
      </c>
      <c r="CE6" s="36" t="s">
        <v>202</v>
      </c>
      <c r="CF6" s="36" t="s">
        <v>203</v>
      </c>
      <c r="CG6" s="36" t="s">
        <v>204</v>
      </c>
      <c r="CH6" s="36" t="s">
        <v>205</v>
      </c>
      <c r="CI6" s="36" t="s">
        <v>206</v>
      </c>
      <c r="CJ6" s="36" t="s">
        <v>207</v>
      </c>
    </row>
    <row r="7" spans="1:88" ht="51" x14ac:dyDescent="0.2">
      <c r="B7" s="79">
        <v>1</v>
      </c>
      <c r="C7" s="80" t="s">
        <v>280</v>
      </c>
      <c r="D7" s="67" t="s">
        <v>332</v>
      </c>
      <c r="E7" s="67" t="s">
        <v>75</v>
      </c>
      <c r="F7" s="67">
        <v>2</v>
      </c>
      <c r="H7" s="99">
        <v>1278.8418746127709</v>
      </c>
      <c r="I7" s="99">
        <v>1264.0841326152099</v>
      </c>
      <c r="J7" s="99">
        <v>1188.3929696042655</v>
      </c>
      <c r="K7" s="99">
        <v>1167.7918411599367</v>
      </c>
      <c r="L7" s="99">
        <v>1168.4494819359875</v>
      </c>
      <c r="M7" s="99">
        <v>1160.7588270106335</v>
      </c>
      <c r="N7" s="99">
        <v>1152.5732172268185</v>
      </c>
      <c r="O7" s="99">
        <v>1144.5520239131597</v>
      </c>
      <c r="P7" s="99">
        <v>1136.1593853818081</v>
      </c>
      <c r="Q7" s="99">
        <v>1129.0946573216092</v>
      </c>
      <c r="R7" s="99">
        <v>1119.2433063701401</v>
      </c>
      <c r="S7" s="99">
        <v>1111.1751018946054</v>
      </c>
      <c r="T7" s="99">
        <v>1103.9020964440579</v>
      </c>
      <c r="U7" s="99">
        <v>1099.7711407191564</v>
      </c>
      <c r="V7" s="99">
        <v>1097.1842192238505</v>
      </c>
      <c r="W7" s="99">
        <v>1097.7381175648238</v>
      </c>
      <c r="X7" s="99">
        <v>1097.7196400320065</v>
      </c>
      <c r="Y7" s="99">
        <v>1099.0412529633957</v>
      </c>
      <c r="Z7" s="99">
        <v>1099.6402645055839</v>
      </c>
      <c r="AA7" s="99">
        <v>1100.2959899978862</v>
      </c>
      <c r="AB7" s="99">
        <v>1100.5542621938553</v>
      </c>
      <c r="AC7" s="99">
        <v>1102.1456296640424</v>
      </c>
      <c r="AD7" s="99">
        <v>1103.0889254089934</v>
      </c>
      <c r="AE7" s="99">
        <v>1104.1735034131516</v>
      </c>
      <c r="AF7" s="99">
        <v>1107.6400685491765</v>
      </c>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70"/>
    </row>
    <row r="8" spans="1:88" ht="51" x14ac:dyDescent="0.2">
      <c r="B8" s="79">
        <f>B7+1</f>
        <v>2</v>
      </c>
      <c r="C8" s="82" t="s">
        <v>282</v>
      </c>
      <c r="D8" s="40" t="s">
        <v>333</v>
      </c>
      <c r="E8" s="40" t="s">
        <v>75</v>
      </c>
      <c r="F8" s="40">
        <v>2</v>
      </c>
      <c r="H8" s="99">
        <v>1362.5591822361841</v>
      </c>
      <c r="I8" s="99">
        <v>1358.5420034847789</v>
      </c>
      <c r="J8" s="99">
        <v>1292.756616639776</v>
      </c>
      <c r="K8" s="99">
        <v>1290.756616639776</v>
      </c>
      <c r="L8" s="99">
        <v>1314.756616639776</v>
      </c>
      <c r="M8" s="99">
        <v>1312.5901969840431</v>
      </c>
      <c r="N8" s="99">
        <v>1319.5901969840431</v>
      </c>
      <c r="O8" s="99">
        <v>1351.690196984043</v>
      </c>
      <c r="P8" s="99">
        <v>1349.690196984043</v>
      </c>
      <c r="Q8" s="99">
        <v>1366.5901969840431</v>
      </c>
      <c r="R8" s="99">
        <v>1354.290196984043</v>
      </c>
      <c r="S8" s="99">
        <v>1353.790196984043</v>
      </c>
      <c r="T8" s="99">
        <v>1353.290196984043</v>
      </c>
      <c r="U8" s="99">
        <v>1352.790196984043</v>
      </c>
      <c r="V8" s="99">
        <v>1352.290196984043</v>
      </c>
      <c r="W8" s="99">
        <v>1346.790196984043</v>
      </c>
      <c r="X8" s="99">
        <v>1346.290196984043</v>
      </c>
      <c r="Y8" s="99">
        <v>1345.790196984043</v>
      </c>
      <c r="Z8" s="99">
        <v>1345.290196984043</v>
      </c>
      <c r="AA8" s="99">
        <v>1344.790196984043</v>
      </c>
      <c r="AB8" s="99">
        <v>1346.9389625082697</v>
      </c>
      <c r="AC8" s="99">
        <v>1346.4389625082697</v>
      </c>
      <c r="AD8" s="99">
        <v>1345.9389625082697</v>
      </c>
      <c r="AE8" s="99">
        <v>1345.4389625082697</v>
      </c>
      <c r="AF8" s="99">
        <v>1344.9389625082697</v>
      </c>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row>
    <row r="9" spans="1:88" ht="51" x14ac:dyDescent="0.2">
      <c r="B9" s="79">
        <f t="shared" ref="B9:B11" si="0">B8+1</f>
        <v>3</v>
      </c>
      <c r="C9" s="82" t="s">
        <v>284</v>
      </c>
      <c r="D9" s="40" t="s">
        <v>334</v>
      </c>
      <c r="E9" s="40" t="s">
        <v>75</v>
      </c>
      <c r="F9" s="40">
        <v>2</v>
      </c>
      <c r="H9" s="99">
        <v>1341.6591822361841</v>
      </c>
      <c r="I9" s="99">
        <v>1337.6420034847788</v>
      </c>
      <c r="J9" s="99">
        <v>1303.496616639776</v>
      </c>
      <c r="K9" s="99">
        <v>1301.496616639776</v>
      </c>
      <c r="L9" s="99">
        <v>1320.6566166397761</v>
      </c>
      <c r="M9" s="99">
        <v>1318.4901969840432</v>
      </c>
      <c r="N9" s="99">
        <v>1335.4901969840432</v>
      </c>
      <c r="O9" s="99">
        <v>1367.5901969840431</v>
      </c>
      <c r="P9" s="99">
        <v>1365.5901969840431</v>
      </c>
      <c r="Q9" s="99">
        <v>1382.4901969840432</v>
      </c>
      <c r="R9" s="99">
        <v>1310.190196984043</v>
      </c>
      <c r="S9" s="99">
        <v>1309.690196984043</v>
      </c>
      <c r="T9" s="99">
        <v>1309.190196984043</v>
      </c>
      <c r="U9" s="99">
        <v>1308.690196984043</v>
      </c>
      <c r="V9" s="99">
        <v>1308.190196984043</v>
      </c>
      <c r="W9" s="99">
        <v>1302.690196984043</v>
      </c>
      <c r="X9" s="99">
        <v>1302.190196984043</v>
      </c>
      <c r="Y9" s="99">
        <v>1301.690196984043</v>
      </c>
      <c r="Z9" s="99">
        <v>1301.190196984043</v>
      </c>
      <c r="AA9" s="99">
        <v>1300.690196984043</v>
      </c>
      <c r="AB9" s="99">
        <v>1302.8389625082698</v>
      </c>
      <c r="AC9" s="99">
        <v>1302.3389625082698</v>
      </c>
      <c r="AD9" s="99">
        <v>1301.8389625082698</v>
      </c>
      <c r="AE9" s="99">
        <v>1301.3389625082698</v>
      </c>
      <c r="AF9" s="99">
        <v>1300.8389625082698</v>
      </c>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row>
    <row r="10" spans="1:88" ht="51" x14ac:dyDescent="0.2">
      <c r="B10" s="79">
        <f t="shared" si="0"/>
        <v>4</v>
      </c>
      <c r="C10" s="82" t="s">
        <v>286</v>
      </c>
      <c r="D10" s="40" t="s">
        <v>335</v>
      </c>
      <c r="E10" s="40" t="s">
        <v>75</v>
      </c>
      <c r="F10" s="40">
        <v>2</v>
      </c>
      <c r="H10" s="99">
        <v>24.506819637312972</v>
      </c>
      <c r="I10" s="99">
        <v>21.947942643317955</v>
      </c>
      <c r="J10" s="99">
        <v>112.30648982052197</v>
      </c>
      <c r="K10" s="99">
        <v>131.26370540099319</v>
      </c>
      <c r="L10" s="99">
        <v>148.51574911516892</v>
      </c>
      <c r="M10" s="99">
        <v>145.0667581475241</v>
      </c>
      <c r="N10" s="99">
        <v>159.70734978283258</v>
      </c>
      <c r="O10" s="99">
        <v>184.10938200695759</v>
      </c>
      <c r="P10" s="99">
        <v>197.34208146426218</v>
      </c>
      <c r="Q10" s="99">
        <v>214.31323189429173</v>
      </c>
      <c r="R10" s="99">
        <v>180.83515194033902</v>
      </c>
      <c r="S10" s="99">
        <v>180.04576419586152</v>
      </c>
      <c r="T10" s="99">
        <v>183.95141973844306</v>
      </c>
      <c r="U10" s="99">
        <v>186.50530036454248</v>
      </c>
      <c r="V10" s="99">
        <v>191.44243148394861</v>
      </c>
      <c r="W10" s="99">
        <v>156.35414560043304</v>
      </c>
      <c r="X10" s="99">
        <v>157.44930187492062</v>
      </c>
      <c r="Y10" s="99">
        <v>162.37093274058643</v>
      </c>
      <c r="Z10" s="99">
        <v>160.95067281751781</v>
      </c>
      <c r="AA10" s="99">
        <v>166.30726554874263</v>
      </c>
      <c r="AB10" s="99">
        <v>133.74895645768882</v>
      </c>
      <c r="AC10" s="99">
        <v>133.45777764493099</v>
      </c>
      <c r="AD10" s="99">
        <v>136.40760863608429</v>
      </c>
      <c r="AE10" s="99">
        <v>139.63264241872</v>
      </c>
      <c r="AF10" s="99">
        <v>142.74031937651284</v>
      </c>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row>
    <row r="11" spans="1:88" ht="51" x14ac:dyDescent="0.2">
      <c r="B11" s="79">
        <f t="shared" si="0"/>
        <v>5</v>
      </c>
      <c r="C11" s="82" t="s">
        <v>288</v>
      </c>
      <c r="D11" s="40" t="s">
        <v>336</v>
      </c>
      <c r="E11" s="40" t="s">
        <v>75</v>
      </c>
      <c r="F11" s="40">
        <v>2</v>
      </c>
      <c r="H11" s="100">
        <f>H9-H7-H10</f>
        <v>38.310487986100199</v>
      </c>
      <c r="I11" s="100">
        <v>51.609928226250929</v>
      </c>
      <c r="J11" s="100">
        <v>2.7971572149884736</v>
      </c>
      <c r="K11" s="100">
        <v>2.4410700788461384</v>
      </c>
      <c r="L11" s="100">
        <v>3.6913855886196814</v>
      </c>
      <c r="M11" s="100">
        <v>12.664611825885657</v>
      </c>
      <c r="N11" s="100">
        <v>23.209629974392101</v>
      </c>
      <c r="O11" s="100">
        <v>38.928791063925843</v>
      </c>
      <c r="P11" s="100">
        <v>32.088730137972874</v>
      </c>
      <c r="Q11" s="100">
        <v>39.082307768142243</v>
      </c>
      <c r="R11" s="100">
        <v>10.111738673563934</v>
      </c>
      <c r="S11" s="100">
        <v>18.469330893576114</v>
      </c>
      <c r="T11" s="100">
        <v>21.336680801542116</v>
      </c>
      <c r="U11" s="100">
        <v>22.413755900344171</v>
      </c>
      <c r="V11" s="100">
        <v>19.563546276243926</v>
      </c>
      <c r="W11" s="100">
        <v>48.597933818786174</v>
      </c>
      <c r="X11" s="100">
        <v>47.02125507711591</v>
      </c>
      <c r="Y11" s="100">
        <v>40.278011280060952</v>
      </c>
      <c r="Z11" s="100">
        <v>40.599259660941328</v>
      </c>
      <c r="AA11" s="100">
        <v>34.086941437414225</v>
      </c>
      <c r="AB11" s="100">
        <v>68.535743856725702</v>
      </c>
      <c r="AC11" s="100">
        <v>66.735555199296385</v>
      </c>
      <c r="AD11" s="100">
        <v>62.342428463192078</v>
      </c>
      <c r="AE11" s="100">
        <v>57.532816676398198</v>
      </c>
      <c r="AF11" s="100">
        <v>50.458574582580468</v>
      </c>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row>
    <row r="12" spans="1:88" x14ac:dyDescent="0.2"/>
    <row r="13" spans="1:88" x14ac:dyDescent="0.2"/>
    <row r="14" spans="1:88" x14ac:dyDescent="0.2"/>
    <row r="15" spans="1:88" ht="15" x14ac:dyDescent="0.25">
      <c r="B15" s="47" t="s">
        <v>88</v>
      </c>
    </row>
    <row r="16" spans="1:88" x14ac:dyDescent="0.2"/>
    <row r="17" spans="2:9" x14ac:dyDescent="0.2">
      <c r="B17" s="48"/>
      <c r="C17" s="7" t="s">
        <v>89</v>
      </c>
    </row>
    <row r="18" spans="2:9" x14ac:dyDescent="0.2"/>
    <row r="19" spans="2:9" x14ac:dyDescent="0.2">
      <c r="B19" s="49"/>
      <c r="C19" s="7" t="s">
        <v>90</v>
      </c>
    </row>
    <row r="20" spans="2:9" x14ac:dyDescent="0.2"/>
    <row r="21" spans="2:9" x14ac:dyDescent="0.2"/>
    <row r="22" spans="2:9" x14ac:dyDescent="0.2"/>
    <row r="23" spans="2:9" ht="15" x14ac:dyDescent="0.25">
      <c r="B23" s="140" t="s">
        <v>337</v>
      </c>
      <c r="C23" s="141"/>
      <c r="D23" s="141"/>
      <c r="E23" s="141"/>
      <c r="F23" s="141"/>
      <c r="G23" s="141"/>
      <c r="H23" s="141"/>
      <c r="I23" s="142"/>
    </row>
    <row r="24" spans="2:9" x14ac:dyDescent="0.2"/>
    <row r="25" spans="2:9" s="14" customFormat="1" ht="13.5" x14ac:dyDescent="0.2">
      <c r="B25" s="76" t="s">
        <v>41</v>
      </c>
      <c r="C25" s="143" t="s">
        <v>93</v>
      </c>
      <c r="D25" s="143"/>
      <c r="E25" s="143"/>
      <c r="F25" s="143"/>
      <c r="G25" s="143"/>
      <c r="H25" s="143"/>
      <c r="I25" s="143"/>
    </row>
    <row r="26" spans="2:9" s="14" customFormat="1" ht="76.900000000000006" customHeight="1" x14ac:dyDescent="0.2">
      <c r="B26" s="55">
        <v>1</v>
      </c>
      <c r="C26" s="131" t="s">
        <v>338</v>
      </c>
      <c r="D26" s="132"/>
      <c r="E26" s="132"/>
      <c r="F26" s="132"/>
      <c r="G26" s="132"/>
      <c r="H26" s="132"/>
      <c r="I26" s="132"/>
    </row>
    <row r="27" spans="2:9" s="14" customFormat="1" ht="54" customHeight="1" x14ac:dyDescent="0.2">
      <c r="B27" s="55">
        <v>2</v>
      </c>
      <c r="C27" s="131" t="s">
        <v>339</v>
      </c>
      <c r="D27" s="132"/>
      <c r="E27" s="132"/>
      <c r="F27" s="132"/>
      <c r="G27" s="132"/>
      <c r="H27" s="132"/>
      <c r="I27" s="132"/>
    </row>
    <row r="28" spans="2:9" s="14" customFormat="1" ht="58.15" customHeight="1" x14ac:dyDescent="0.2">
      <c r="B28" s="55">
        <v>3</v>
      </c>
      <c r="C28" s="131" t="s">
        <v>340</v>
      </c>
      <c r="D28" s="132"/>
      <c r="E28" s="132"/>
      <c r="F28" s="132"/>
      <c r="G28" s="132"/>
      <c r="H28" s="132"/>
      <c r="I28" s="132"/>
    </row>
    <row r="29" spans="2:9" s="14" customFormat="1" ht="61.15" customHeight="1" x14ac:dyDescent="0.2">
      <c r="B29" s="55">
        <v>4</v>
      </c>
      <c r="C29" s="131" t="s">
        <v>294</v>
      </c>
      <c r="D29" s="132"/>
      <c r="E29" s="132"/>
      <c r="F29" s="132"/>
      <c r="G29" s="132"/>
      <c r="H29" s="132"/>
      <c r="I29" s="132"/>
    </row>
    <row r="30" spans="2:9" s="14" customFormat="1" ht="58.5" customHeight="1" x14ac:dyDescent="0.2">
      <c r="B30" s="55">
        <v>5</v>
      </c>
      <c r="C30" s="131" t="s">
        <v>341</v>
      </c>
      <c r="D30" s="132"/>
      <c r="E30" s="132"/>
      <c r="F30" s="132"/>
      <c r="G30" s="132"/>
      <c r="H30" s="132"/>
      <c r="I30" s="132"/>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2omovT+IviwKupu0faXc8gT3fou9zZTeTSazwdf8ZPY/6+gafLfGMNqEmugpzQIpjxJA7T9L7QUYwx5NwyfcAg==" saltValue="kfr229L/VhAD2kizq77HcQ==" spinCount="100000" sheet="1" objects="1" scenarios="1"/>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S73"/>
  <sheetViews>
    <sheetView showGridLines="0" topLeftCell="A5" zoomScaleNormal="100" workbookViewId="0">
      <pane xSplit="4" ySplit="2" topLeftCell="E7" activePane="bottomRight" state="frozen"/>
      <selection pane="topRight"/>
      <selection pane="bottomLeft"/>
      <selection pane="bottomRight" activeCell="C7" sqref="C7"/>
    </sheetView>
  </sheetViews>
  <sheetFormatPr defaultColWidth="14.75" defaultRowHeight="14.25" zeroHeight="1" x14ac:dyDescent="0.2"/>
  <cols>
    <col min="1" max="1" width="2.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8" width="18.375" style="7" customWidth="1"/>
    <col min="9" max="9" width="24.75" style="7" customWidth="1"/>
    <col min="10" max="11" width="11.875" style="7" customWidth="1"/>
    <col min="12" max="12" width="10.75" style="7" customWidth="1"/>
    <col min="13" max="13" width="11.5" style="7" customWidth="1"/>
    <col min="14" max="27" width="10.75" style="7" customWidth="1"/>
    <col min="28" max="28" width="11.375" style="7" customWidth="1"/>
    <col min="29" max="30" width="8.75" style="7" customWidth="1"/>
    <col min="31" max="31" width="10.625" style="7" customWidth="1"/>
    <col min="32" max="32" width="12.875" style="7" customWidth="1"/>
    <col min="33" max="37" width="8.75" style="7" customWidth="1"/>
    <col min="38" max="38" width="10.125" style="7" customWidth="1"/>
    <col min="39" max="40" width="10.75" style="7" customWidth="1"/>
    <col min="41" max="49" width="8.75" style="7" customWidth="1"/>
    <col min="50" max="50" width="11.75" style="7" customWidth="1"/>
    <col min="51" max="55" width="8.75" style="7" customWidth="1"/>
    <col min="56" max="68" width="9.125" style="7" bestFit="1" customWidth="1"/>
    <col min="69" max="69" width="9.75" style="7" customWidth="1"/>
    <col min="70" max="16384" width="14.75" style="7"/>
  </cols>
  <sheetData>
    <row r="1" spans="2:71" ht="20.25" x14ac:dyDescent="0.2">
      <c r="B1" s="154" t="s">
        <v>342</v>
      </c>
      <c r="C1" s="154"/>
      <c r="D1" s="154"/>
      <c r="E1" s="154"/>
      <c r="F1" s="154"/>
    </row>
    <row r="2" spans="2:71" ht="15" thickBot="1" x14ac:dyDescent="0.25"/>
    <row r="3" spans="2:71" ht="17.25" thickBot="1" x14ac:dyDescent="0.25">
      <c r="B3" s="136" t="s">
        <v>3</v>
      </c>
      <c r="C3" s="137"/>
      <c r="D3" s="146" t="str">
        <f>'Cover sheet'!C5</f>
        <v>Severn Trent</v>
      </c>
      <c r="E3" s="147"/>
      <c r="F3" s="148"/>
      <c r="BR3" s="7" t="s">
        <v>343</v>
      </c>
    </row>
    <row r="4" spans="2:71" ht="17.25" thickBot="1" x14ac:dyDescent="0.25">
      <c r="B4" s="136" t="s">
        <v>6</v>
      </c>
      <c r="C4" s="137"/>
      <c r="D4" s="146" t="str">
        <f>'Cover sheet'!C6</f>
        <v>Strategic grid</v>
      </c>
      <c r="E4" s="147"/>
      <c r="F4" s="148"/>
    </row>
    <row r="5" spans="2:71" ht="15.75" thickBot="1" x14ac:dyDescent="0.25">
      <c r="C5" s="87"/>
      <c r="D5" s="31"/>
    </row>
    <row r="6" spans="2:71" ht="15" thickBot="1" x14ac:dyDescent="0.25">
      <c r="B6" s="88" t="s">
        <v>41</v>
      </c>
      <c r="C6" s="89" t="s">
        <v>127</v>
      </c>
      <c r="D6" s="36" t="s">
        <v>43</v>
      </c>
      <c r="E6" s="36" t="s">
        <v>44</v>
      </c>
      <c r="F6" s="38" t="s">
        <v>45</v>
      </c>
      <c r="H6" s="36" t="s">
        <v>344</v>
      </c>
      <c r="I6" s="36" t="s">
        <v>345</v>
      </c>
      <c r="J6" s="36" t="s">
        <v>346</v>
      </c>
      <c r="K6" s="36" t="s">
        <v>347</v>
      </c>
      <c r="L6" s="36" t="s">
        <v>348</v>
      </c>
      <c r="M6" s="36" t="s">
        <v>349</v>
      </c>
      <c r="N6" s="36" t="s">
        <v>350</v>
      </c>
      <c r="O6" s="36" t="s">
        <v>351</v>
      </c>
      <c r="P6" s="36" t="s">
        <v>352</v>
      </c>
      <c r="Q6" s="36" t="s">
        <v>353</v>
      </c>
      <c r="R6" s="36" t="s">
        <v>354</v>
      </c>
      <c r="S6" s="36" t="s">
        <v>355</v>
      </c>
      <c r="T6" s="36" t="s">
        <v>356</v>
      </c>
      <c r="U6" s="36" t="s">
        <v>357</v>
      </c>
      <c r="V6" s="36" t="s">
        <v>358</v>
      </c>
      <c r="W6" s="36" t="s">
        <v>359</v>
      </c>
      <c r="X6" s="36" t="s">
        <v>360</v>
      </c>
      <c r="Y6" s="36" t="s">
        <v>361</v>
      </c>
      <c r="Z6" s="36" t="s">
        <v>362</v>
      </c>
      <c r="AA6" s="36" t="s">
        <v>363</v>
      </c>
      <c r="AB6" s="36" t="s">
        <v>364</v>
      </c>
      <c r="AC6" s="36" t="s">
        <v>365</v>
      </c>
      <c r="AD6" s="36" t="s">
        <v>366</v>
      </c>
      <c r="AE6" s="36" t="s">
        <v>367</v>
      </c>
      <c r="AF6" s="36" t="s">
        <v>368</v>
      </c>
      <c r="AG6" s="36" t="s">
        <v>369</v>
      </c>
      <c r="AH6" s="36" t="s">
        <v>370</v>
      </c>
      <c r="AI6" s="36" t="s">
        <v>371</v>
      </c>
      <c r="AJ6" s="36" t="s">
        <v>372</v>
      </c>
      <c r="AK6" s="36" t="s">
        <v>373</v>
      </c>
      <c r="AL6" s="36" t="s">
        <v>374</v>
      </c>
      <c r="AM6" s="36" t="s">
        <v>375</v>
      </c>
      <c r="AN6" s="36" t="s">
        <v>376</v>
      </c>
      <c r="AO6" s="36" t="s">
        <v>377</v>
      </c>
      <c r="AP6" s="36" t="s">
        <v>378</v>
      </c>
      <c r="AQ6" s="36" t="s">
        <v>379</v>
      </c>
      <c r="AR6" s="36" t="s">
        <v>380</v>
      </c>
      <c r="AS6" s="36" t="s">
        <v>381</v>
      </c>
      <c r="AT6" s="36" t="s">
        <v>382</v>
      </c>
      <c r="AU6" s="36" t="s">
        <v>383</v>
      </c>
      <c r="AV6" s="36" t="s">
        <v>384</v>
      </c>
      <c r="AW6" s="36" t="s">
        <v>385</v>
      </c>
      <c r="AX6" s="36" t="s">
        <v>386</v>
      </c>
      <c r="AY6" s="36" t="s">
        <v>387</v>
      </c>
      <c r="AZ6" s="36" t="s">
        <v>388</v>
      </c>
      <c r="BA6" s="36" t="s">
        <v>389</v>
      </c>
      <c r="BB6" s="36" t="s">
        <v>390</v>
      </c>
      <c r="BC6" s="36" t="s">
        <v>391</v>
      </c>
      <c r="BD6" s="36" t="s">
        <v>392</v>
      </c>
      <c r="BE6" s="36" t="s">
        <v>393</v>
      </c>
      <c r="BF6" s="36" t="s">
        <v>394</v>
      </c>
      <c r="BG6" s="36" t="s">
        <v>395</v>
      </c>
      <c r="BH6" s="36" t="s">
        <v>396</v>
      </c>
      <c r="BI6" s="36" t="s">
        <v>397</v>
      </c>
      <c r="BJ6" s="36" t="s">
        <v>398</v>
      </c>
      <c r="BK6" s="36" t="s">
        <v>399</v>
      </c>
      <c r="BL6" s="36" t="s">
        <v>400</v>
      </c>
      <c r="BM6" s="36" t="s">
        <v>401</v>
      </c>
      <c r="BN6" s="36" t="s">
        <v>402</v>
      </c>
      <c r="BO6" s="36" t="s">
        <v>403</v>
      </c>
      <c r="BP6" s="36" t="s">
        <v>404</v>
      </c>
      <c r="BQ6" s="36" t="s">
        <v>405</v>
      </c>
      <c r="BR6" s="36" t="s">
        <v>406</v>
      </c>
      <c r="BS6" s="36" t="s">
        <v>407</v>
      </c>
    </row>
    <row r="7" spans="2:71" ht="132" x14ac:dyDescent="0.2">
      <c r="B7" s="79">
        <v>1</v>
      </c>
      <c r="C7" s="80" t="s">
        <v>408</v>
      </c>
      <c r="D7" s="74" t="s">
        <v>409</v>
      </c>
      <c r="E7" s="74" t="s">
        <v>70</v>
      </c>
      <c r="F7" s="74" t="s">
        <v>48</v>
      </c>
      <c r="H7" s="104" t="s">
        <v>410</v>
      </c>
      <c r="I7" s="104" t="s">
        <v>411</v>
      </c>
      <c r="J7" s="104" t="s">
        <v>412</v>
      </c>
      <c r="K7" s="104" t="s">
        <v>413</v>
      </c>
      <c r="L7" s="104" t="s">
        <v>414</v>
      </c>
      <c r="M7" s="104" t="s">
        <v>415</v>
      </c>
      <c r="N7" s="104" t="s">
        <v>416</v>
      </c>
      <c r="O7" s="104" t="s">
        <v>417</v>
      </c>
      <c r="P7" s="104" t="s">
        <v>418</v>
      </c>
      <c r="Q7" s="104" t="s">
        <v>419</v>
      </c>
      <c r="R7" s="104" t="s">
        <v>420</v>
      </c>
      <c r="S7" s="104" t="s">
        <v>421</v>
      </c>
      <c r="T7" s="104" t="s">
        <v>422</v>
      </c>
      <c r="U7" s="104" t="s">
        <v>423</v>
      </c>
      <c r="V7" s="104" t="s">
        <v>424</v>
      </c>
      <c r="W7" s="104" t="s">
        <v>425</v>
      </c>
      <c r="X7" s="104" t="s">
        <v>426</v>
      </c>
      <c r="Y7" s="104" t="s">
        <v>427</v>
      </c>
      <c r="Z7" s="104" t="s">
        <v>428</v>
      </c>
      <c r="AA7" s="104" t="s">
        <v>429</v>
      </c>
      <c r="AB7" s="104" t="s">
        <v>430</v>
      </c>
      <c r="AC7" s="104" t="s">
        <v>431</v>
      </c>
      <c r="AD7" s="104" t="s">
        <v>432</v>
      </c>
      <c r="AE7" s="104" t="s">
        <v>433</v>
      </c>
      <c r="AF7" s="104" t="s">
        <v>434</v>
      </c>
      <c r="AG7" s="104" t="s">
        <v>435</v>
      </c>
      <c r="AH7" s="104" t="s">
        <v>436</v>
      </c>
      <c r="AI7" s="104" t="s">
        <v>437</v>
      </c>
      <c r="AJ7" s="104" t="s">
        <v>438</v>
      </c>
      <c r="AK7" s="104" t="s">
        <v>439</v>
      </c>
      <c r="AL7" s="104" t="s">
        <v>440</v>
      </c>
      <c r="AM7" s="104" t="s">
        <v>441</v>
      </c>
      <c r="AN7" s="104" t="s">
        <v>442</v>
      </c>
      <c r="AO7" s="104" t="s">
        <v>443</v>
      </c>
      <c r="AP7" s="104" t="s">
        <v>444</v>
      </c>
      <c r="AQ7" s="104" t="s">
        <v>445</v>
      </c>
      <c r="AR7" s="104" t="s">
        <v>446</v>
      </c>
      <c r="AS7" s="104" t="s">
        <v>447</v>
      </c>
      <c r="AT7" s="104" t="s">
        <v>448</v>
      </c>
      <c r="AU7" s="104" t="s">
        <v>449</v>
      </c>
      <c r="AV7" s="104" t="s">
        <v>450</v>
      </c>
      <c r="AW7" s="104" t="s">
        <v>451</v>
      </c>
      <c r="AX7" s="104" t="s">
        <v>452</v>
      </c>
      <c r="AY7" s="104" t="s">
        <v>453</v>
      </c>
      <c r="AZ7" s="104" t="s">
        <v>454</v>
      </c>
      <c r="BA7" s="104" t="s">
        <v>455</v>
      </c>
      <c r="BB7" s="104" t="s">
        <v>456</v>
      </c>
      <c r="BC7" s="104" t="s">
        <v>457</v>
      </c>
      <c r="BD7" s="104" t="s">
        <v>458</v>
      </c>
      <c r="BE7" s="104" t="s">
        <v>459</v>
      </c>
      <c r="BF7" s="104" t="s">
        <v>460</v>
      </c>
      <c r="BG7" s="104" t="s">
        <v>461</v>
      </c>
      <c r="BH7" s="104" t="s">
        <v>462</v>
      </c>
      <c r="BI7" s="104" t="s">
        <v>463</v>
      </c>
      <c r="BJ7" s="104" t="s">
        <v>464</v>
      </c>
      <c r="BK7" s="104" t="s">
        <v>465</v>
      </c>
      <c r="BL7" s="104" t="s">
        <v>466</v>
      </c>
      <c r="BM7" s="104" t="s">
        <v>467</v>
      </c>
      <c r="BN7" s="104" t="s">
        <v>468</v>
      </c>
      <c r="BO7" s="104" t="s">
        <v>469</v>
      </c>
      <c r="BP7" s="104" t="s">
        <v>470</v>
      </c>
      <c r="BQ7" s="104" t="s">
        <v>471</v>
      </c>
      <c r="BR7" s="104" t="s">
        <v>472</v>
      </c>
      <c r="BS7" s="113" t="s">
        <v>473</v>
      </c>
    </row>
    <row r="8" spans="2:71" ht="38.25" x14ac:dyDescent="0.2">
      <c r="B8" s="79">
        <v>2</v>
      </c>
      <c r="C8" s="82" t="s">
        <v>474</v>
      </c>
      <c r="D8" s="74" t="s">
        <v>475</v>
      </c>
      <c r="E8" s="74" t="s">
        <v>70</v>
      </c>
      <c r="F8" s="74" t="s">
        <v>48</v>
      </c>
      <c r="H8" s="104" t="s">
        <v>476</v>
      </c>
      <c r="I8" s="104" t="s">
        <v>477</v>
      </c>
      <c r="J8" s="104" t="s">
        <v>478</v>
      </c>
      <c r="K8" s="104" t="s">
        <v>479</v>
      </c>
      <c r="L8" s="104" t="s">
        <v>480</v>
      </c>
      <c r="M8" s="104" t="s">
        <v>481</v>
      </c>
      <c r="N8" s="104" t="s">
        <v>482</v>
      </c>
      <c r="O8" s="104" t="s">
        <v>483</v>
      </c>
      <c r="P8" s="104" t="s">
        <v>484</v>
      </c>
      <c r="Q8" s="104" t="s">
        <v>485</v>
      </c>
      <c r="R8" s="104" t="s">
        <v>486</v>
      </c>
      <c r="S8" s="104" t="s">
        <v>487</v>
      </c>
      <c r="T8" s="104" t="s">
        <v>488</v>
      </c>
      <c r="U8" s="104" t="s">
        <v>489</v>
      </c>
      <c r="V8" s="104" t="s">
        <v>490</v>
      </c>
      <c r="W8" s="104" t="s">
        <v>491</v>
      </c>
      <c r="X8" s="106" t="s">
        <v>492</v>
      </c>
      <c r="Y8" s="106" t="s">
        <v>493</v>
      </c>
      <c r="Z8" s="106" t="s">
        <v>494</v>
      </c>
      <c r="AA8" s="106" t="s">
        <v>495</v>
      </c>
      <c r="AB8" s="104" t="s">
        <v>496</v>
      </c>
      <c r="AC8" s="104" t="s">
        <v>497</v>
      </c>
      <c r="AD8" s="104" t="s">
        <v>498</v>
      </c>
      <c r="AE8" s="104" t="s">
        <v>499</v>
      </c>
      <c r="AF8" s="104" t="s">
        <v>500</v>
      </c>
      <c r="AG8" s="104" t="s">
        <v>501</v>
      </c>
      <c r="AH8" s="104" t="s">
        <v>502</v>
      </c>
      <c r="AI8" s="104" t="s">
        <v>503</v>
      </c>
      <c r="AJ8" s="104" t="s">
        <v>504</v>
      </c>
      <c r="AK8" s="104" t="s">
        <v>505</v>
      </c>
      <c r="AL8" s="104" t="s">
        <v>506</v>
      </c>
      <c r="AM8" s="104" t="s">
        <v>507</v>
      </c>
      <c r="AN8" s="104" t="s">
        <v>508</v>
      </c>
      <c r="AO8" s="104" t="s">
        <v>509</v>
      </c>
      <c r="AP8" s="104" t="s">
        <v>510</v>
      </c>
      <c r="AQ8" s="104" t="s">
        <v>511</v>
      </c>
      <c r="AR8" s="104" t="s">
        <v>512</v>
      </c>
      <c r="AS8" s="104" t="s">
        <v>513</v>
      </c>
      <c r="AT8" s="104" t="s">
        <v>514</v>
      </c>
      <c r="AU8" s="104" t="s">
        <v>515</v>
      </c>
      <c r="AV8" s="104" t="s">
        <v>516</v>
      </c>
      <c r="AW8" s="104" t="s">
        <v>517</v>
      </c>
      <c r="AX8" s="104" t="s">
        <v>518</v>
      </c>
      <c r="AY8" s="104" t="s">
        <v>519</v>
      </c>
      <c r="AZ8" s="104" t="s">
        <v>520</v>
      </c>
      <c r="BA8" s="104" t="s">
        <v>521</v>
      </c>
      <c r="BB8" s="104" t="s">
        <v>522</v>
      </c>
      <c r="BC8" s="104" t="s">
        <v>523</v>
      </c>
      <c r="BD8" s="104" t="s">
        <v>524</v>
      </c>
      <c r="BE8" s="104" t="s">
        <v>525</v>
      </c>
      <c r="BF8" s="104" t="s">
        <v>526</v>
      </c>
      <c r="BG8" s="104" t="s">
        <v>527</v>
      </c>
      <c r="BH8" s="104" t="s">
        <v>528</v>
      </c>
      <c r="BI8" s="104" t="s">
        <v>529</v>
      </c>
      <c r="BJ8" s="104" t="s">
        <v>530</v>
      </c>
      <c r="BK8" s="104" t="s">
        <v>531</v>
      </c>
      <c r="BL8" s="104" t="s">
        <v>532</v>
      </c>
      <c r="BM8" s="104" t="s">
        <v>533</v>
      </c>
      <c r="BN8" s="104" t="s">
        <v>534</v>
      </c>
      <c r="BO8" s="104" t="s">
        <v>535</v>
      </c>
      <c r="BP8" s="104" t="s">
        <v>536</v>
      </c>
      <c r="BQ8" s="104"/>
      <c r="BR8" s="104" t="s">
        <v>537</v>
      </c>
      <c r="BS8" s="114" t="s">
        <v>537</v>
      </c>
    </row>
    <row r="9" spans="2:71" ht="60" x14ac:dyDescent="0.2">
      <c r="B9" s="79">
        <v>3</v>
      </c>
      <c r="C9" s="82" t="s">
        <v>538</v>
      </c>
      <c r="D9" s="74" t="s">
        <v>539</v>
      </c>
      <c r="E9" s="74" t="s">
        <v>70</v>
      </c>
      <c r="F9" s="74" t="s">
        <v>48</v>
      </c>
      <c r="H9" s="104" t="s">
        <v>540</v>
      </c>
      <c r="I9" s="104" t="s">
        <v>541</v>
      </c>
      <c r="J9" s="104" t="s">
        <v>541</v>
      </c>
      <c r="K9" s="104" t="s">
        <v>541</v>
      </c>
      <c r="L9" s="104" t="s">
        <v>541</v>
      </c>
      <c r="M9" s="104" t="s">
        <v>541</v>
      </c>
      <c r="N9" s="104" t="s">
        <v>541</v>
      </c>
      <c r="O9" s="104" t="s">
        <v>541</v>
      </c>
      <c r="P9" s="104" t="s">
        <v>542</v>
      </c>
      <c r="Q9" s="104" t="s">
        <v>542</v>
      </c>
      <c r="R9" s="104" t="s">
        <v>542</v>
      </c>
      <c r="S9" s="104" t="s">
        <v>542</v>
      </c>
      <c r="T9" s="104" t="s">
        <v>543</v>
      </c>
      <c r="U9" s="104" t="s">
        <v>544</v>
      </c>
      <c r="V9" s="104" t="s">
        <v>540</v>
      </c>
      <c r="W9" s="104" t="s">
        <v>545</v>
      </c>
      <c r="X9" s="106" t="s">
        <v>543</v>
      </c>
      <c r="Y9" s="106" t="s">
        <v>543</v>
      </c>
      <c r="Z9" s="106" t="s">
        <v>543</v>
      </c>
      <c r="AA9" s="106" t="s">
        <v>544</v>
      </c>
      <c r="AB9" s="104" t="s">
        <v>544</v>
      </c>
      <c r="AC9" s="104" t="s">
        <v>540</v>
      </c>
      <c r="AD9" s="104" t="s">
        <v>541</v>
      </c>
      <c r="AE9" s="104" t="s">
        <v>545</v>
      </c>
      <c r="AF9" s="104" t="s">
        <v>545</v>
      </c>
      <c r="AG9" s="104" t="s">
        <v>546</v>
      </c>
      <c r="AH9" s="104" t="s">
        <v>546</v>
      </c>
      <c r="AI9" s="104" t="s">
        <v>544</v>
      </c>
      <c r="AJ9" s="104" t="s">
        <v>544</v>
      </c>
      <c r="AK9" s="104" t="s">
        <v>545</v>
      </c>
      <c r="AL9" s="104" t="s">
        <v>546</v>
      </c>
      <c r="AM9" s="104" t="s">
        <v>546</v>
      </c>
      <c r="AN9" s="104" t="s">
        <v>546</v>
      </c>
      <c r="AO9" s="104" t="s">
        <v>546</v>
      </c>
      <c r="AP9" s="104" t="s">
        <v>546</v>
      </c>
      <c r="AQ9" s="104" t="s">
        <v>546</v>
      </c>
      <c r="AR9" s="104" t="s">
        <v>546</v>
      </c>
      <c r="AS9" s="104" t="s">
        <v>546</v>
      </c>
      <c r="AT9" s="104" t="s">
        <v>546</v>
      </c>
      <c r="AU9" s="104" t="s">
        <v>542</v>
      </c>
      <c r="AV9" s="104" t="s">
        <v>542</v>
      </c>
      <c r="AW9" s="104" t="s">
        <v>542</v>
      </c>
      <c r="AX9" s="104" t="s">
        <v>542</v>
      </c>
      <c r="AY9" s="104" t="s">
        <v>540</v>
      </c>
      <c r="AZ9" s="104" t="s">
        <v>540</v>
      </c>
      <c r="BA9" s="104" t="s">
        <v>540</v>
      </c>
      <c r="BB9" s="104" t="s">
        <v>540</v>
      </c>
      <c r="BC9" s="104" t="s">
        <v>540</v>
      </c>
      <c r="BD9" s="104" t="s">
        <v>540</v>
      </c>
      <c r="BE9" s="104" t="s">
        <v>540</v>
      </c>
      <c r="BF9" s="104" t="s">
        <v>540</v>
      </c>
      <c r="BG9" s="104" t="s">
        <v>546</v>
      </c>
      <c r="BH9" s="104" t="s">
        <v>546</v>
      </c>
      <c r="BI9" s="104" t="s">
        <v>546</v>
      </c>
      <c r="BJ9" s="104" t="s">
        <v>540</v>
      </c>
      <c r="BK9" s="104" t="s">
        <v>540</v>
      </c>
      <c r="BL9" s="104" t="s">
        <v>540</v>
      </c>
      <c r="BM9" s="104" t="s">
        <v>540</v>
      </c>
      <c r="BN9" s="104" t="s">
        <v>547</v>
      </c>
      <c r="BO9" s="104" t="s">
        <v>547</v>
      </c>
      <c r="BP9" s="104" t="s">
        <v>548</v>
      </c>
      <c r="BQ9" s="104" t="s">
        <v>549</v>
      </c>
      <c r="BR9" s="104" t="s">
        <v>550</v>
      </c>
      <c r="BS9" s="104" t="s">
        <v>550</v>
      </c>
    </row>
    <row r="10" spans="2:71" ht="38.25" x14ac:dyDescent="0.2">
      <c r="B10" s="79">
        <v>4</v>
      </c>
      <c r="C10" s="82" t="s">
        <v>551</v>
      </c>
      <c r="D10" s="74" t="s">
        <v>552</v>
      </c>
      <c r="E10" s="74" t="s">
        <v>553</v>
      </c>
      <c r="F10" s="74" t="s">
        <v>48</v>
      </c>
      <c r="H10" s="104" t="s">
        <v>554</v>
      </c>
      <c r="I10" s="104" t="s">
        <v>555</v>
      </c>
      <c r="J10" s="104" t="s">
        <v>555</v>
      </c>
      <c r="K10" s="104" t="s">
        <v>555</v>
      </c>
      <c r="L10" s="104" t="s">
        <v>554</v>
      </c>
      <c r="M10" s="104" t="s">
        <v>554</v>
      </c>
      <c r="N10" s="104" t="s">
        <v>555</v>
      </c>
      <c r="O10" s="104" t="s">
        <v>555</v>
      </c>
      <c r="P10" s="104" t="s">
        <v>554</v>
      </c>
      <c r="Q10" s="104" t="s">
        <v>554</v>
      </c>
      <c r="R10" s="104" t="s">
        <v>554</v>
      </c>
      <c r="S10" s="104" t="s">
        <v>554</v>
      </c>
      <c r="T10" s="104" t="s">
        <v>555</v>
      </c>
      <c r="U10" s="104" t="s">
        <v>555</v>
      </c>
      <c r="V10" s="104" t="s">
        <v>555</v>
      </c>
      <c r="W10" s="104" t="s">
        <v>555</v>
      </c>
      <c r="X10" s="106" t="s">
        <v>554</v>
      </c>
      <c r="Y10" s="106" t="s">
        <v>555</v>
      </c>
      <c r="Z10" s="106" t="s">
        <v>555</v>
      </c>
      <c r="AA10" s="106" t="s">
        <v>555</v>
      </c>
      <c r="AB10" s="104" t="s">
        <v>555</v>
      </c>
      <c r="AC10" s="104" t="s">
        <v>555</v>
      </c>
      <c r="AD10" s="104" t="s">
        <v>555</v>
      </c>
      <c r="AE10" s="104" t="s">
        <v>555</v>
      </c>
      <c r="AF10" s="104" t="s">
        <v>555</v>
      </c>
      <c r="AG10" s="104" t="s">
        <v>555</v>
      </c>
      <c r="AH10" s="104" t="s">
        <v>555</v>
      </c>
      <c r="AI10" s="104" t="s">
        <v>555</v>
      </c>
      <c r="AJ10" s="104" t="s">
        <v>554</v>
      </c>
      <c r="AK10" s="104" t="s">
        <v>555</v>
      </c>
      <c r="AL10" s="104" t="s">
        <v>555</v>
      </c>
      <c r="AM10" s="104" t="s">
        <v>555</v>
      </c>
      <c r="AN10" s="104" t="s">
        <v>555</v>
      </c>
      <c r="AO10" s="104" t="s">
        <v>555</v>
      </c>
      <c r="AP10" s="104" t="s">
        <v>555</v>
      </c>
      <c r="AQ10" s="104" t="s">
        <v>555</v>
      </c>
      <c r="AR10" s="104" t="s">
        <v>555</v>
      </c>
      <c r="AS10" s="104" t="s">
        <v>555</v>
      </c>
      <c r="AT10" s="104" t="s">
        <v>554</v>
      </c>
      <c r="AU10" s="104" t="s">
        <v>555</v>
      </c>
      <c r="AV10" s="104" t="s">
        <v>555</v>
      </c>
      <c r="AW10" s="104" t="s">
        <v>555</v>
      </c>
      <c r="AX10" s="104" t="s">
        <v>555</v>
      </c>
      <c r="AY10" s="104" t="s">
        <v>554</v>
      </c>
      <c r="AZ10" s="104" t="s">
        <v>554</v>
      </c>
      <c r="BA10" s="104" t="s">
        <v>555</v>
      </c>
      <c r="BB10" s="104" t="s">
        <v>555</v>
      </c>
      <c r="BC10" s="104" t="s">
        <v>554</v>
      </c>
      <c r="BD10" s="104" t="s">
        <v>555</v>
      </c>
      <c r="BE10" s="104" t="s">
        <v>554</v>
      </c>
      <c r="BF10" s="104" t="s">
        <v>555</v>
      </c>
      <c r="BG10" s="104" t="s">
        <v>555</v>
      </c>
      <c r="BH10" s="104" t="s">
        <v>555</v>
      </c>
      <c r="BI10" s="104" t="s">
        <v>555</v>
      </c>
      <c r="BJ10" s="104" t="s">
        <v>554</v>
      </c>
      <c r="BK10" s="104" t="s">
        <v>554</v>
      </c>
      <c r="BL10" s="104" t="s">
        <v>555</v>
      </c>
      <c r="BM10" s="104" t="s">
        <v>554</v>
      </c>
      <c r="BN10" s="104" t="s">
        <v>555</v>
      </c>
      <c r="BO10" s="104" t="s">
        <v>554</v>
      </c>
      <c r="BP10" s="104" t="s">
        <v>554</v>
      </c>
      <c r="BQ10" s="104" t="s">
        <v>554</v>
      </c>
      <c r="BR10" s="104" t="s">
        <v>554</v>
      </c>
      <c r="BS10" s="114" t="s">
        <v>554</v>
      </c>
    </row>
    <row r="11" spans="2:71" ht="38.25" x14ac:dyDescent="0.2">
      <c r="B11" s="79">
        <v>5</v>
      </c>
      <c r="C11" s="82" t="s">
        <v>556</v>
      </c>
      <c r="D11" s="74" t="s">
        <v>557</v>
      </c>
      <c r="E11" s="74" t="s">
        <v>78</v>
      </c>
      <c r="F11" s="74" t="s">
        <v>48</v>
      </c>
      <c r="H11" s="104" t="s">
        <v>558</v>
      </c>
      <c r="I11" s="104" t="s">
        <v>132</v>
      </c>
      <c r="J11" s="104" t="s">
        <v>132</v>
      </c>
      <c r="K11" s="104" t="s">
        <v>132</v>
      </c>
      <c r="L11" s="104" t="s">
        <v>132</v>
      </c>
      <c r="M11" s="104" t="s">
        <v>132</v>
      </c>
      <c r="N11" s="104" t="s">
        <v>132</v>
      </c>
      <c r="O11" s="104" t="s">
        <v>132</v>
      </c>
      <c r="P11" s="104" t="s">
        <v>132</v>
      </c>
      <c r="Q11" s="104" t="s">
        <v>132</v>
      </c>
      <c r="R11" s="104" t="s">
        <v>132</v>
      </c>
      <c r="S11" s="104" t="s">
        <v>132</v>
      </c>
      <c r="T11" s="104" t="s">
        <v>142</v>
      </c>
      <c r="U11" s="104" t="s">
        <v>558</v>
      </c>
      <c r="V11" s="104" t="s">
        <v>132</v>
      </c>
      <c r="W11" s="104" t="s">
        <v>132</v>
      </c>
      <c r="X11" s="106" t="s">
        <v>558</v>
      </c>
      <c r="Y11" s="106" t="s">
        <v>558</v>
      </c>
      <c r="Z11" s="106" t="s">
        <v>558</v>
      </c>
      <c r="AA11" s="106" t="s">
        <v>558</v>
      </c>
      <c r="AB11" s="104" t="s">
        <v>558</v>
      </c>
      <c r="AC11" s="104" t="s">
        <v>132</v>
      </c>
      <c r="AD11" s="104" t="s">
        <v>132</v>
      </c>
      <c r="AE11" s="104" t="s">
        <v>558</v>
      </c>
      <c r="AF11" s="104" t="s">
        <v>558</v>
      </c>
      <c r="AG11" s="104" t="s">
        <v>132</v>
      </c>
      <c r="AH11" s="104" t="s">
        <v>132</v>
      </c>
      <c r="AI11" s="104" t="s">
        <v>558</v>
      </c>
      <c r="AJ11" s="104" t="s">
        <v>132</v>
      </c>
      <c r="AK11" s="104" t="s">
        <v>132</v>
      </c>
      <c r="AL11" s="104" t="s">
        <v>142</v>
      </c>
      <c r="AM11" s="104" t="s">
        <v>142</v>
      </c>
      <c r="AN11" s="104" t="s">
        <v>558</v>
      </c>
      <c r="AO11" s="104" t="s">
        <v>132</v>
      </c>
      <c r="AP11" s="104" t="s">
        <v>132</v>
      </c>
      <c r="AQ11" s="104" t="s">
        <v>132</v>
      </c>
      <c r="AR11" s="104" t="s">
        <v>558</v>
      </c>
      <c r="AS11" s="104" t="s">
        <v>132</v>
      </c>
      <c r="AT11" s="104" t="s">
        <v>132</v>
      </c>
      <c r="AU11" s="104" t="s">
        <v>142</v>
      </c>
      <c r="AV11" s="104" t="s">
        <v>142</v>
      </c>
      <c r="AW11" s="104" t="s">
        <v>142</v>
      </c>
      <c r="AX11" s="104" t="s">
        <v>142</v>
      </c>
      <c r="AY11" s="104" t="s">
        <v>132</v>
      </c>
      <c r="AZ11" s="104" t="s">
        <v>132</v>
      </c>
      <c r="BA11" s="104" t="s">
        <v>132</v>
      </c>
      <c r="BB11" s="104" t="s">
        <v>132</v>
      </c>
      <c r="BC11" s="104" t="s">
        <v>132</v>
      </c>
      <c r="BD11" s="104" t="s">
        <v>132</v>
      </c>
      <c r="BE11" s="104" t="s">
        <v>130</v>
      </c>
      <c r="BF11" s="104" t="s">
        <v>132</v>
      </c>
      <c r="BG11" s="104" t="s">
        <v>142</v>
      </c>
      <c r="BH11" s="104" t="s">
        <v>142</v>
      </c>
      <c r="BI11" s="104" t="s">
        <v>558</v>
      </c>
      <c r="BJ11" s="104" t="s">
        <v>132</v>
      </c>
      <c r="BK11" s="104" t="s">
        <v>132</v>
      </c>
      <c r="BL11" s="104" t="s">
        <v>132</v>
      </c>
      <c r="BM11" s="104" t="s">
        <v>132</v>
      </c>
      <c r="BN11" s="104" t="s">
        <v>559</v>
      </c>
      <c r="BO11" s="104" t="s">
        <v>559</v>
      </c>
      <c r="BP11" s="104" t="s">
        <v>128</v>
      </c>
      <c r="BQ11" s="104" t="s">
        <v>132</v>
      </c>
      <c r="BR11" s="104" t="s">
        <v>128</v>
      </c>
      <c r="BS11" s="114" t="s">
        <v>559</v>
      </c>
    </row>
    <row r="12" spans="2:71" ht="96" x14ac:dyDescent="0.2">
      <c r="B12" s="79">
        <v>6</v>
      </c>
      <c r="C12" s="82" t="s">
        <v>560</v>
      </c>
      <c r="D12" s="74" t="s">
        <v>48</v>
      </c>
      <c r="E12" s="74" t="s">
        <v>70</v>
      </c>
      <c r="F12" s="74" t="s">
        <v>48</v>
      </c>
      <c r="H12" s="105" t="s">
        <v>561</v>
      </c>
      <c r="I12" s="104" t="s">
        <v>562</v>
      </c>
      <c r="J12" s="104" t="s">
        <v>562</v>
      </c>
      <c r="K12" s="104" t="s">
        <v>562</v>
      </c>
      <c r="L12" s="105" t="s">
        <v>561</v>
      </c>
      <c r="M12" s="105" t="s">
        <v>561</v>
      </c>
      <c r="N12" s="104" t="s">
        <v>562</v>
      </c>
      <c r="O12" s="104" t="s">
        <v>562</v>
      </c>
      <c r="P12" s="105" t="s">
        <v>561</v>
      </c>
      <c r="Q12" s="105" t="s">
        <v>561</v>
      </c>
      <c r="R12" s="105" t="s">
        <v>561</v>
      </c>
      <c r="S12" s="105" t="s">
        <v>561</v>
      </c>
      <c r="T12" s="104" t="s">
        <v>562</v>
      </c>
      <c r="U12" s="104" t="s">
        <v>562</v>
      </c>
      <c r="V12" s="104" t="s">
        <v>562</v>
      </c>
      <c r="W12" s="104" t="s">
        <v>562</v>
      </c>
      <c r="X12" s="105" t="s">
        <v>561</v>
      </c>
      <c r="Y12" s="104" t="s">
        <v>562</v>
      </c>
      <c r="Z12" s="104" t="s">
        <v>562</v>
      </c>
      <c r="AA12" s="104" t="s">
        <v>562</v>
      </c>
      <c r="AB12" s="104" t="s">
        <v>562</v>
      </c>
      <c r="AC12" s="104" t="s">
        <v>562</v>
      </c>
      <c r="AD12" s="104" t="s">
        <v>562</v>
      </c>
      <c r="AE12" s="104" t="s">
        <v>562</v>
      </c>
      <c r="AF12" s="104" t="s">
        <v>562</v>
      </c>
      <c r="AG12" s="104" t="s">
        <v>562</v>
      </c>
      <c r="AH12" s="104" t="s">
        <v>562</v>
      </c>
      <c r="AI12" s="104" t="s">
        <v>562</v>
      </c>
      <c r="AJ12" s="105" t="s">
        <v>561</v>
      </c>
      <c r="AK12" s="104" t="s">
        <v>562</v>
      </c>
      <c r="AL12" s="104" t="s">
        <v>562</v>
      </c>
      <c r="AM12" s="104" t="s">
        <v>562</v>
      </c>
      <c r="AN12" s="104" t="s">
        <v>562</v>
      </c>
      <c r="AO12" s="104" t="s">
        <v>562</v>
      </c>
      <c r="AP12" s="104" t="s">
        <v>562</v>
      </c>
      <c r="AQ12" s="104" t="s">
        <v>562</v>
      </c>
      <c r="AR12" s="104" t="s">
        <v>562</v>
      </c>
      <c r="AS12" s="104" t="s">
        <v>562</v>
      </c>
      <c r="AT12" s="105" t="s">
        <v>561</v>
      </c>
      <c r="AU12" s="104" t="s">
        <v>562</v>
      </c>
      <c r="AV12" s="104" t="s">
        <v>562</v>
      </c>
      <c r="AW12" s="104" t="s">
        <v>562</v>
      </c>
      <c r="AX12" s="104" t="s">
        <v>562</v>
      </c>
      <c r="AY12" s="105" t="s">
        <v>561</v>
      </c>
      <c r="AZ12" s="105" t="s">
        <v>561</v>
      </c>
      <c r="BA12" s="104" t="s">
        <v>562</v>
      </c>
      <c r="BB12" s="104" t="s">
        <v>562</v>
      </c>
      <c r="BC12" s="105" t="s">
        <v>561</v>
      </c>
      <c r="BD12" s="104" t="s">
        <v>562</v>
      </c>
      <c r="BE12" s="105" t="s">
        <v>563</v>
      </c>
      <c r="BF12" s="104" t="s">
        <v>562</v>
      </c>
      <c r="BG12" s="104" t="s">
        <v>562</v>
      </c>
      <c r="BH12" s="104" t="s">
        <v>562</v>
      </c>
      <c r="BI12" s="104" t="s">
        <v>562</v>
      </c>
      <c r="BJ12" s="105" t="s">
        <v>561</v>
      </c>
      <c r="BK12" s="105" t="s">
        <v>561</v>
      </c>
      <c r="BL12" s="104" t="s">
        <v>562</v>
      </c>
      <c r="BM12" s="105" t="s">
        <v>561</v>
      </c>
      <c r="BN12" s="104" t="s">
        <v>562</v>
      </c>
      <c r="BO12" s="105" t="s">
        <v>561</v>
      </c>
      <c r="BP12" s="105" t="s">
        <v>561</v>
      </c>
      <c r="BQ12" s="105" t="s">
        <v>564</v>
      </c>
      <c r="BR12" s="105" t="s">
        <v>565</v>
      </c>
      <c r="BS12" s="105" t="s">
        <v>565</v>
      </c>
    </row>
    <row r="13" spans="2:71" ht="38.25" x14ac:dyDescent="0.2">
      <c r="B13" s="79">
        <v>7</v>
      </c>
      <c r="C13" s="82" t="s">
        <v>566</v>
      </c>
      <c r="D13" s="74" t="s">
        <v>567</v>
      </c>
      <c r="E13" s="74" t="s">
        <v>75</v>
      </c>
      <c r="F13" s="74">
        <v>1</v>
      </c>
      <c r="H13" s="107">
        <v>17</v>
      </c>
      <c r="I13" s="107">
        <v>3</v>
      </c>
      <c r="J13" s="107">
        <v>2</v>
      </c>
      <c r="K13" s="107">
        <v>1.1000000000000001</v>
      </c>
      <c r="L13" s="107">
        <v>0.9</v>
      </c>
      <c r="M13" s="107">
        <v>2.7</v>
      </c>
      <c r="N13" s="107">
        <v>2</v>
      </c>
      <c r="O13" s="107">
        <v>9</v>
      </c>
      <c r="P13" s="107">
        <v>2.5</v>
      </c>
      <c r="Q13" s="107">
        <v>2.5</v>
      </c>
      <c r="R13" s="107">
        <v>2.5</v>
      </c>
      <c r="S13" s="107">
        <v>9</v>
      </c>
      <c r="T13" s="107">
        <v>180</v>
      </c>
      <c r="U13" s="107">
        <v>5</v>
      </c>
      <c r="V13" s="107">
        <v>15</v>
      </c>
      <c r="W13" s="107">
        <v>20</v>
      </c>
      <c r="X13" s="102">
        <v>45</v>
      </c>
      <c r="Y13" s="102">
        <v>45</v>
      </c>
      <c r="Z13" s="102">
        <v>18</v>
      </c>
      <c r="AA13" s="102">
        <v>15</v>
      </c>
      <c r="AB13" s="107">
        <v>30</v>
      </c>
      <c r="AC13" s="107">
        <v>15</v>
      </c>
      <c r="AD13" s="107">
        <v>5</v>
      </c>
      <c r="AE13" s="107">
        <v>10</v>
      </c>
      <c r="AF13" s="107">
        <v>20</v>
      </c>
      <c r="AG13" s="107">
        <v>60</v>
      </c>
      <c r="AH13" s="107">
        <v>60</v>
      </c>
      <c r="AI13" s="107">
        <v>15</v>
      </c>
      <c r="AJ13" s="107">
        <v>35</v>
      </c>
      <c r="AK13" s="107">
        <v>5</v>
      </c>
      <c r="AL13" s="107">
        <v>84.5</v>
      </c>
      <c r="AM13" s="107">
        <v>79</v>
      </c>
      <c r="AN13" s="107">
        <v>64.5</v>
      </c>
      <c r="AO13" s="107">
        <v>60</v>
      </c>
      <c r="AP13" s="107">
        <v>20</v>
      </c>
      <c r="AQ13" s="107">
        <v>20</v>
      </c>
      <c r="AR13" s="107">
        <v>50</v>
      </c>
      <c r="AS13" s="107">
        <v>7.5</v>
      </c>
      <c r="AT13" s="107">
        <v>7.5</v>
      </c>
      <c r="AU13" s="107">
        <v>100</v>
      </c>
      <c r="AV13" s="107">
        <v>100</v>
      </c>
      <c r="AW13" s="107">
        <v>100</v>
      </c>
      <c r="AX13" s="107">
        <v>90</v>
      </c>
      <c r="AY13" s="107">
        <v>15</v>
      </c>
      <c r="AZ13" s="107">
        <v>10</v>
      </c>
      <c r="BA13" s="107">
        <v>21</v>
      </c>
      <c r="BB13" s="107">
        <v>15</v>
      </c>
      <c r="BC13" s="107">
        <v>26</v>
      </c>
      <c r="BD13" s="107">
        <v>12</v>
      </c>
      <c r="BE13" s="107">
        <v>8</v>
      </c>
      <c r="BF13" s="107">
        <v>17</v>
      </c>
      <c r="BG13" s="107">
        <v>78.5</v>
      </c>
      <c r="BH13" s="107">
        <v>59</v>
      </c>
      <c r="BI13" s="107">
        <v>44.5</v>
      </c>
      <c r="BJ13" s="107">
        <v>2</v>
      </c>
      <c r="BK13" s="107">
        <v>8</v>
      </c>
      <c r="BL13" s="107">
        <v>0</v>
      </c>
      <c r="BM13" s="107">
        <v>3.6</v>
      </c>
      <c r="BN13" s="107">
        <v>130.35</v>
      </c>
      <c r="BO13" s="107">
        <v>175.99</v>
      </c>
      <c r="BP13" s="107">
        <v>9.5177731973812687</v>
      </c>
      <c r="BQ13" s="107">
        <v>7.48</v>
      </c>
      <c r="BR13" s="107">
        <v>41.539999999999992</v>
      </c>
      <c r="BS13" s="117">
        <v>3.1036157140844089</v>
      </c>
    </row>
    <row r="14" spans="2:71" ht="38.25" x14ac:dyDescent="0.2">
      <c r="B14" s="79">
        <v>8</v>
      </c>
      <c r="C14" s="82" t="s">
        <v>568</v>
      </c>
      <c r="D14" s="74" t="s">
        <v>569</v>
      </c>
      <c r="E14" s="74" t="s">
        <v>570</v>
      </c>
      <c r="F14" s="74">
        <v>2</v>
      </c>
      <c r="H14" s="108">
        <v>123618.06428388075</v>
      </c>
      <c r="I14" s="108">
        <v>26123.347514465127</v>
      </c>
      <c r="J14" s="108">
        <v>17415.565009643418</v>
      </c>
      <c r="K14" s="108">
        <v>9578.5607553038808</v>
      </c>
      <c r="L14" s="108">
        <v>7837.0042543395366</v>
      </c>
      <c r="M14" s="108">
        <v>23511.012763018611</v>
      </c>
      <c r="N14" s="108">
        <v>17415.565009643418</v>
      </c>
      <c r="O14" s="108">
        <v>78370.042543395379</v>
      </c>
      <c r="P14" s="108">
        <v>21769.456262054278</v>
      </c>
      <c r="Q14" s="108">
        <v>21769.456262054278</v>
      </c>
      <c r="R14" s="108">
        <v>21769.456262054278</v>
      </c>
      <c r="S14" s="108">
        <v>78370.042543395379</v>
      </c>
      <c r="T14" s="108">
        <v>1091243.9726216551</v>
      </c>
      <c r="U14" s="108">
        <v>36358.254201141426</v>
      </c>
      <c r="V14" s="108">
        <v>130616.73757232561</v>
      </c>
      <c r="W14" s="108">
        <v>174155.65009643423</v>
      </c>
      <c r="X14" s="99">
        <v>327224.28781027254</v>
      </c>
      <c r="Y14" s="99">
        <v>327224.28781027254</v>
      </c>
      <c r="Z14" s="99">
        <v>130889.71512410906</v>
      </c>
      <c r="AA14" s="99">
        <v>109074.76260342423</v>
      </c>
      <c r="AB14" s="108">
        <v>218149.52520684846</v>
      </c>
      <c r="AC14" s="108">
        <v>130616.73757232561</v>
      </c>
      <c r="AD14" s="108">
        <v>43538.912524108557</v>
      </c>
      <c r="AE14" s="108">
        <v>72716.508402282852</v>
      </c>
      <c r="AF14" s="108">
        <v>145433.0168045657</v>
      </c>
      <c r="AG14" s="108">
        <v>522466.95028930245</v>
      </c>
      <c r="AH14" s="108">
        <v>522466.95028930245</v>
      </c>
      <c r="AI14" s="108">
        <v>109074.76260342423</v>
      </c>
      <c r="AJ14" s="108">
        <v>304772.38766875985</v>
      </c>
      <c r="AK14" s="108">
        <v>43538.912524108557</v>
      </c>
      <c r="AL14" s="108">
        <v>512278.42048072163</v>
      </c>
      <c r="AM14" s="108">
        <v>478934.85465061542</v>
      </c>
      <c r="AN14" s="108">
        <v>469021.47919472429</v>
      </c>
      <c r="AO14" s="108">
        <v>522466.95028930245</v>
      </c>
      <c r="AP14" s="108">
        <v>174155.65009643423</v>
      </c>
      <c r="AQ14" s="108">
        <v>174155.65009643423</v>
      </c>
      <c r="AR14" s="108">
        <v>363582.54201141419</v>
      </c>
      <c r="AS14" s="108">
        <v>65308.368786162806</v>
      </c>
      <c r="AT14" s="108">
        <v>65308.368786162806</v>
      </c>
      <c r="AU14" s="108">
        <v>606246.65145647537</v>
      </c>
      <c r="AV14" s="108">
        <v>606246.65145647537</v>
      </c>
      <c r="AW14" s="108">
        <v>606246.65145647537</v>
      </c>
      <c r="AX14" s="108">
        <v>545621.98631082755</v>
      </c>
      <c r="AY14" s="108">
        <v>130616.73757232561</v>
      </c>
      <c r="AZ14" s="108">
        <v>87077.825048217113</v>
      </c>
      <c r="BA14" s="108">
        <v>182863.43260125592</v>
      </c>
      <c r="BB14" s="108">
        <v>130616.73757232561</v>
      </c>
      <c r="BC14" s="108">
        <v>226402.34512536446</v>
      </c>
      <c r="BD14" s="108">
        <v>104493.39005786051</v>
      </c>
      <c r="BE14" s="108">
        <v>69662.260038573673</v>
      </c>
      <c r="BF14" s="108">
        <v>148032.30258196901</v>
      </c>
      <c r="BG14" s="108">
        <v>475903.62139333301</v>
      </c>
      <c r="BH14" s="108">
        <v>357685.52435932047</v>
      </c>
      <c r="BI14" s="108">
        <v>323588.46239015856</v>
      </c>
      <c r="BJ14" s="108">
        <v>17415.565009643418</v>
      </c>
      <c r="BK14" s="108">
        <v>69662.260038573673</v>
      </c>
      <c r="BL14" s="108">
        <v>0</v>
      </c>
      <c r="BM14" s="108">
        <v>31348.017017358146</v>
      </c>
      <c r="BN14" s="108">
        <v>1008224.0077426332</v>
      </c>
      <c r="BO14" s="108">
        <v>1316331.7191468482</v>
      </c>
      <c r="BP14" s="108">
        <v>21686.014173502612</v>
      </c>
      <c r="BQ14" s="108" t="s">
        <v>564</v>
      </c>
      <c r="BR14" s="108">
        <v>260373.73527183887</v>
      </c>
      <c r="BS14" s="115">
        <v>24424.322807446915</v>
      </c>
    </row>
    <row r="15" spans="2:71" ht="38.25" x14ac:dyDescent="0.2">
      <c r="B15" s="79">
        <v>9</v>
      </c>
      <c r="C15" s="82" t="s">
        <v>571</v>
      </c>
      <c r="D15" s="74" t="s">
        <v>572</v>
      </c>
      <c r="E15" s="74" t="s">
        <v>573</v>
      </c>
      <c r="F15" s="74">
        <v>2</v>
      </c>
      <c r="H15" s="108">
        <v>16796.202076804308</v>
      </c>
      <c r="I15" s="108">
        <v>26272.383531216394</v>
      </c>
      <c r="J15" s="108">
        <v>13913.332267525106</v>
      </c>
      <c r="K15" s="108">
        <v>11565.500321430254</v>
      </c>
      <c r="L15" s="108">
        <v>2137.9515675167108</v>
      </c>
      <c r="M15" s="108">
        <v>14279.045560448199</v>
      </c>
      <c r="N15" s="108">
        <v>43935.662467786817</v>
      </c>
      <c r="O15" s="108">
        <v>54113.113140073969</v>
      </c>
      <c r="P15" s="108">
        <v>1020.087343439568</v>
      </c>
      <c r="Q15" s="108">
        <v>1892.2151334895357</v>
      </c>
      <c r="R15" s="108">
        <v>631.43302362040686</v>
      </c>
      <c r="S15" s="108">
        <v>10161.556736447104</v>
      </c>
      <c r="T15" s="108">
        <v>1434754.9582842637</v>
      </c>
      <c r="U15" s="108">
        <v>41455.086368667646</v>
      </c>
      <c r="V15" s="108">
        <v>37095.112293815582</v>
      </c>
      <c r="W15" s="108">
        <v>63355.648919622523</v>
      </c>
      <c r="X15" s="99">
        <v>184241.60546643258</v>
      </c>
      <c r="Y15" s="99">
        <v>306160.13651704177</v>
      </c>
      <c r="Z15" s="99">
        <v>95840.682627676855</v>
      </c>
      <c r="AA15" s="99">
        <v>80104.302005940262</v>
      </c>
      <c r="AB15" s="108">
        <v>80141.085073565642</v>
      </c>
      <c r="AC15" s="108">
        <v>99735.031672157507</v>
      </c>
      <c r="AD15" s="108">
        <v>18273.336089618497</v>
      </c>
      <c r="AE15" s="108">
        <v>88639.699839160196</v>
      </c>
      <c r="AF15" s="108">
        <v>274764.3949344026</v>
      </c>
      <c r="AG15" s="108">
        <v>100041.27723221174</v>
      </c>
      <c r="AH15" s="108">
        <v>306.24556005424307</v>
      </c>
      <c r="AI15" s="108">
        <v>55935.306033503104</v>
      </c>
      <c r="AJ15" s="108">
        <v>170636.51711214834</v>
      </c>
      <c r="AK15" s="108">
        <v>32189.113811993338</v>
      </c>
      <c r="AL15" s="108">
        <v>407707.79187807289</v>
      </c>
      <c r="AM15" s="108">
        <v>452142.63662384771</v>
      </c>
      <c r="AN15" s="108">
        <v>387585.47437694372</v>
      </c>
      <c r="AO15" s="108">
        <v>229283.6583114934</v>
      </c>
      <c r="AP15" s="108">
        <v>41316.012844235578</v>
      </c>
      <c r="AQ15" s="108">
        <v>11642.571637478763</v>
      </c>
      <c r="AR15" s="108">
        <v>144107.52102267125</v>
      </c>
      <c r="AS15" s="108">
        <v>40190.80273049957</v>
      </c>
      <c r="AT15" s="108">
        <v>4411.1783218403025</v>
      </c>
      <c r="AU15" s="108">
        <v>929997.59151417739</v>
      </c>
      <c r="AV15" s="108">
        <v>1082821.0554874765</v>
      </c>
      <c r="AW15" s="108">
        <v>593326.01284492342</v>
      </c>
      <c r="AX15" s="108">
        <v>340976.08488093567</v>
      </c>
      <c r="AY15" s="108">
        <v>114758.27501292183</v>
      </c>
      <c r="AZ15" s="108">
        <v>30492.355445301029</v>
      </c>
      <c r="BA15" s="108">
        <v>148907.18265469428</v>
      </c>
      <c r="BB15" s="108">
        <v>41627.220889786397</v>
      </c>
      <c r="BC15" s="108">
        <v>42474.2504288208</v>
      </c>
      <c r="BD15" s="108">
        <v>9984.9755369248942</v>
      </c>
      <c r="BE15" s="108">
        <v>9282.8736509900555</v>
      </c>
      <c r="BF15" s="108">
        <v>19267.849187914948</v>
      </c>
      <c r="BG15" s="108">
        <v>445659.08582383732</v>
      </c>
      <c r="BH15" s="108">
        <v>333915.35739518102</v>
      </c>
      <c r="BI15" s="108">
        <v>250501.6789098779</v>
      </c>
      <c r="BJ15" s="108">
        <v>8133.7540506632258</v>
      </c>
      <c r="BK15" s="108">
        <v>20927.445849500175</v>
      </c>
      <c r="BL15" s="108">
        <v>7029.7146468207438</v>
      </c>
      <c r="BM15" s="108">
        <v>14397.916001609814</v>
      </c>
      <c r="BN15" s="108">
        <v>848066.80588367186</v>
      </c>
      <c r="BO15" s="108">
        <v>1441847.192780813</v>
      </c>
      <c r="BP15" s="108">
        <v>9412.4048590648836</v>
      </c>
      <c r="BQ15" s="108" t="s">
        <v>564</v>
      </c>
      <c r="BR15" s="108">
        <v>439070.70841890108</v>
      </c>
      <c r="BS15" s="115">
        <v>32540.736797393558</v>
      </c>
    </row>
    <row r="16" spans="2:71" ht="38.25" x14ac:dyDescent="0.2">
      <c r="B16" s="79">
        <v>10</v>
      </c>
      <c r="C16" s="82" t="s">
        <v>574</v>
      </c>
      <c r="D16" s="74" t="s">
        <v>575</v>
      </c>
      <c r="E16" s="74" t="s">
        <v>573</v>
      </c>
      <c r="F16" s="74">
        <v>2</v>
      </c>
      <c r="H16" s="108">
        <v>24370.987596852778</v>
      </c>
      <c r="I16" s="108">
        <v>5688.351093216882</v>
      </c>
      <c r="J16" s="108">
        <v>2895.7854253993582</v>
      </c>
      <c r="K16" s="108">
        <v>2004.7277898496295</v>
      </c>
      <c r="L16" s="108">
        <v>1557.8580755201579</v>
      </c>
      <c r="M16" s="108">
        <v>1669.9856858562177</v>
      </c>
      <c r="N16" s="108">
        <v>21160.72262262131</v>
      </c>
      <c r="O16" s="108">
        <v>19731.587043766962</v>
      </c>
      <c r="P16" s="108">
        <v>2137.5816778959588</v>
      </c>
      <c r="Q16" s="108">
        <v>1941.9547832670887</v>
      </c>
      <c r="R16" s="108">
        <v>1941.9547832670887</v>
      </c>
      <c r="S16" s="108">
        <v>8476.3702026387728</v>
      </c>
      <c r="T16" s="108">
        <v>250662.22850562731</v>
      </c>
      <c r="U16" s="108">
        <v>7707.9498906419803</v>
      </c>
      <c r="V16" s="108">
        <v>12920.917820853256</v>
      </c>
      <c r="W16" s="108">
        <v>18706.22537542658</v>
      </c>
      <c r="X16" s="99">
        <v>76238.776535302997</v>
      </c>
      <c r="Y16" s="99">
        <v>77087.467838847428</v>
      </c>
      <c r="Z16" s="99">
        <v>61077.882591703776</v>
      </c>
      <c r="AA16" s="99">
        <v>17109.297922159043</v>
      </c>
      <c r="AB16" s="108">
        <v>82350.947707308573</v>
      </c>
      <c r="AC16" s="108">
        <v>21464.087450926283</v>
      </c>
      <c r="AD16" s="108">
        <v>6453.3018289158144</v>
      </c>
      <c r="AE16" s="108">
        <v>57816.59699568904</v>
      </c>
      <c r="AF16" s="108">
        <v>22191.484577891195</v>
      </c>
      <c r="AG16" s="108">
        <v>458988.40867607069</v>
      </c>
      <c r="AH16" s="108">
        <v>448178.82990090729</v>
      </c>
      <c r="AI16" s="108">
        <v>55284.468716804062</v>
      </c>
      <c r="AJ16" s="108">
        <v>60300.797422431075</v>
      </c>
      <c r="AK16" s="108">
        <v>19450.561852551062</v>
      </c>
      <c r="AL16" s="108">
        <v>100449.25682228287</v>
      </c>
      <c r="AM16" s="108">
        <v>95242.17941867726</v>
      </c>
      <c r="AN16" s="108">
        <v>90620.707334099701</v>
      </c>
      <c r="AO16" s="108">
        <v>832893.43235160399</v>
      </c>
      <c r="AP16" s="108">
        <v>181250.70356748623</v>
      </c>
      <c r="AQ16" s="108">
        <v>55696.408317141824</v>
      </c>
      <c r="AR16" s="108">
        <v>112848.05210791527</v>
      </c>
      <c r="AS16" s="108">
        <v>50707.922504105591</v>
      </c>
      <c r="AT16" s="108">
        <v>2994.0457653565045</v>
      </c>
      <c r="AU16" s="108">
        <v>127466.2651307515</v>
      </c>
      <c r="AV16" s="108">
        <v>136021.81719007279</v>
      </c>
      <c r="AW16" s="108">
        <v>83794.913879395026</v>
      </c>
      <c r="AX16" s="108">
        <v>117306.2356322329</v>
      </c>
      <c r="AY16" s="108">
        <v>26290.346083050747</v>
      </c>
      <c r="AZ16" s="108">
        <v>20555.138099053118</v>
      </c>
      <c r="BA16" s="108">
        <v>45449.853287495418</v>
      </c>
      <c r="BB16" s="108">
        <v>14366.648286037353</v>
      </c>
      <c r="BC16" s="108">
        <v>29823.558655555109</v>
      </c>
      <c r="BD16" s="108">
        <v>10845.364182717669</v>
      </c>
      <c r="BE16" s="108">
        <v>11007.591363629417</v>
      </c>
      <c r="BF16" s="108">
        <v>30675.251355341796</v>
      </c>
      <c r="BG16" s="108">
        <v>96257.01970371815</v>
      </c>
      <c r="BH16" s="108">
        <v>70899.300175537268</v>
      </c>
      <c r="BI16" s="108">
        <v>61053.97579442081</v>
      </c>
      <c r="BJ16" s="108">
        <v>3774.1676500350527</v>
      </c>
      <c r="BK16" s="108">
        <v>15347.168453018645</v>
      </c>
      <c r="BL16" s="108">
        <v>2106.5676580157715</v>
      </c>
      <c r="BM16" s="108">
        <v>6887.4981072384326</v>
      </c>
      <c r="BN16" s="108">
        <v>30789.803953741088</v>
      </c>
      <c r="BO16" s="108">
        <v>38767.676253532292</v>
      </c>
      <c r="BP16" s="108">
        <v>0</v>
      </c>
      <c r="BQ16" s="108" t="s">
        <v>564</v>
      </c>
      <c r="BR16" s="108">
        <v>328248.26351906266</v>
      </c>
      <c r="BS16" s="115">
        <v>27932.60924250184</v>
      </c>
    </row>
    <row r="17" spans="1:71" ht="38.25" x14ac:dyDescent="0.2">
      <c r="B17" s="79">
        <v>11</v>
      </c>
      <c r="C17" s="82" t="s">
        <v>576</v>
      </c>
      <c r="D17" s="74" t="s">
        <v>577</v>
      </c>
      <c r="E17" s="74" t="s">
        <v>573</v>
      </c>
      <c r="F17" s="74">
        <v>2</v>
      </c>
      <c r="H17" s="108">
        <v>0</v>
      </c>
      <c r="I17" s="108">
        <v>0</v>
      </c>
      <c r="J17" s="108">
        <v>0</v>
      </c>
      <c r="K17" s="108">
        <v>0</v>
      </c>
      <c r="L17" s="108">
        <v>0</v>
      </c>
      <c r="M17" s="108">
        <v>0</v>
      </c>
      <c r="N17" s="108">
        <v>0</v>
      </c>
      <c r="O17" s="108">
        <v>0</v>
      </c>
      <c r="P17" s="108">
        <v>0</v>
      </c>
      <c r="Q17" s="108">
        <v>0</v>
      </c>
      <c r="R17" s="108">
        <v>0</v>
      </c>
      <c r="S17" s="108">
        <v>0</v>
      </c>
      <c r="T17" s="108">
        <v>0</v>
      </c>
      <c r="U17" s="108">
        <v>0</v>
      </c>
      <c r="V17" s="108">
        <v>0</v>
      </c>
      <c r="W17" s="108">
        <v>0</v>
      </c>
      <c r="X17" s="99">
        <v>0</v>
      </c>
      <c r="Y17" s="99">
        <v>0</v>
      </c>
      <c r="Z17" s="99">
        <v>0</v>
      </c>
      <c r="AA17" s="99">
        <v>0</v>
      </c>
      <c r="AB17" s="108">
        <v>0</v>
      </c>
      <c r="AC17" s="108">
        <v>0</v>
      </c>
      <c r="AD17" s="108">
        <v>0</v>
      </c>
      <c r="AE17" s="108">
        <v>0</v>
      </c>
      <c r="AF17" s="108">
        <v>0</v>
      </c>
      <c r="AG17" s="108">
        <v>0</v>
      </c>
      <c r="AH17" s="108">
        <v>0</v>
      </c>
      <c r="AI17" s="108">
        <v>0</v>
      </c>
      <c r="AJ17" s="108">
        <v>0</v>
      </c>
      <c r="AK17" s="108">
        <v>0</v>
      </c>
      <c r="AL17" s="108">
        <v>0</v>
      </c>
      <c r="AM17" s="108">
        <v>0</v>
      </c>
      <c r="AN17" s="108">
        <v>0</v>
      </c>
      <c r="AO17" s="108">
        <v>0</v>
      </c>
      <c r="AP17" s="108">
        <v>0</v>
      </c>
      <c r="AQ17" s="108">
        <v>0</v>
      </c>
      <c r="AR17" s="108">
        <v>0</v>
      </c>
      <c r="AS17" s="108">
        <v>0</v>
      </c>
      <c r="AT17" s="108">
        <v>0</v>
      </c>
      <c r="AU17" s="108">
        <v>0</v>
      </c>
      <c r="AV17" s="108">
        <v>0</v>
      </c>
      <c r="AW17" s="108">
        <v>0</v>
      </c>
      <c r="AX17" s="108">
        <v>0</v>
      </c>
      <c r="AY17" s="108">
        <v>0</v>
      </c>
      <c r="AZ17" s="108">
        <v>0</v>
      </c>
      <c r="BA17" s="108">
        <v>0</v>
      </c>
      <c r="BB17" s="108">
        <v>0</v>
      </c>
      <c r="BC17" s="108">
        <v>0</v>
      </c>
      <c r="BD17" s="108">
        <v>0</v>
      </c>
      <c r="BE17" s="108">
        <v>0</v>
      </c>
      <c r="BF17" s="108">
        <v>0</v>
      </c>
      <c r="BG17" s="108">
        <v>0</v>
      </c>
      <c r="BH17" s="108">
        <v>0</v>
      </c>
      <c r="BI17" s="108">
        <v>0</v>
      </c>
      <c r="BJ17" s="108">
        <v>0</v>
      </c>
      <c r="BK17" s="108">
        <v>0</v>
      </c>
      <c r="BL17" s="108">
        <v>0</v>
      </c>
      <c r="BM17" s="108">
        <v>0</v>
      </c>
      <c r="BN17" s="108">
        <v>-106578.9726714173</v>
      </c>
      <c r="BO17" s="108">
        <v>-139148.92052172206</v>
      </c>
      <c r="BP17" s="108">
        <v>-2844.1287315386407</v>
      </c>
      <c r="BQ17" s="108" t="s">
        <v>564</v>
      </c>
      <c r="BR17" s="108">
        <v>-30851.627717166957</v>
      </c>
      <c r="BS17" s="115">
        <v>-3181.6271304286624</v>
      </c>
    </row>
    <row r="18" spans="1:71" ht="38.25" x14ac:dyDescent="0.2">
      <c r="B18" s="79">
        <v>12</v>
      </c>
      <c r="C18" s="82" t="s">
        <v>578</v>
      </c>
      <c r="D18" s="74" t="s">
        <v>579</v>
      </c>
      <c r="E18" s="74" t="s">
        <v>573</v>
      </c>
      <c r="F18" s="74">
        <v>2</v>
      </c>
      <c r="H18" s="108">
        <v>605.75652023900875</v>
      </c>
      <c r="I18" s="108">
        <v>398.34874356768478</v>
      </c>
      <c r="J18" s="108">
        <v>177.58673393604585</v>
      </c>
      <c r="K18" s="108">
        <v>150.48945159848893</v>
      </c>
      <c r="L18" s="108">
        <v>55.535692792957519</v>
      </c>
      <c r="M18" s="108">
        <v>178.11157911741935</v>
      </c>
      <c r="N18" s="108">
        <v>185.23421131827317</v>
      </c>
      <c r="O18" s="108">
        <v>834.87388306110631</v>
      </c>
      <c r="P18" s="108">
        <v>99.856556142224164</v>
      </c>
      <c r="Q18" s="108">
        <v>109.1795572229933</v>
      </c>
      <c r="R18" s="108">
        <v>98.002150736226241</v>
      </c>
      <c r="S18" s="108">
        <v>469.23888950840626</v>
      </c>
      <c r="T18" s="108">
        <v>7390.8847667329128</v>
      </c>
      <c r="U18" s="108">
        <v>495.78072214952181</v>
      </c>
      <c r="V18" s="108">
        <v>664.06518281573756</v>
      </c>
      <c r="W18" s="108">
        <v>979.00928340428334</v>
      </c>
      <c r="X18" s="99">
        <v>4105.2927934569698</v>
      </c>
      <c r="Y18" s="99">
        <v>3685.0965549711891</v>
      </c>
      <c r="Z18" s="99">
        <v>801.54656122425536</v>
      </c>
      <c r="AA18" s="99">
        <v>587.92525351722884</v>
      </c>
      <c r="AB18" s="108">
        <v>856.40646985656338</v>
      </c>
      <c r="AC18" s="108">
        <v>1154.4994360923156</v>
      </c>
      <c r="AD18" s="108">
        <v>441.4285566479781</v>
      </c>
      <c r="AE18" s="108">
        <v>734.43459747897691</v>
      </c>
      <c r="AF18" s="108">
        <v>1818.3387007763131</v>
      </c>
      <c r="AG18" s="108">
        <v>2391.1148335268363</v>
      </c>
      <c r="AH18" s="108">
        <v>1185.00037644041</v>
      </c>
      <c r="AI18" s="108">
        <v>641.39772061683129</v>
      </c>
      <c r="AJ18" s="108">
        <v>2226.6036155207062</v>
      </c>
      <c r="AK18" s="108">
        <v>371.82863935538268</v>
      </c>
      <c r="AL18" s="108">
        <v>3733.1142275747434</v>
      </c>
      <c r="AM18" s="108">
        <v>4003.0645199301016</v>
      </c>
      <c r="AN18" s="108">
        <v>4634.885107177628</v>
      </c>
      <c r="AO18" s="108">
        <v>3493.478580273561</v>
      </c>
      <c r="AP18" s="108">
        <v>581.4624458929751</v>
      </c>
      <c r="AQ18" s="108">
        <v>67.429712762858031</v>
      </c>
      <c r="AR18" s="108">
        <v>678.15129618813194</v>
      </c>
      <c r="AS18" s="108">
        <v>200.82097383439879</v>
      </c>
      <c r="AT18" s="108">
        <v>25.290557537038435</v>
      </c>
      <c r="AU18" s="108">
        <v>2534.8994515807408</v>
      </c>
      <c r="AV18" s="108">
        <v>2586.5956064688453</v>
      </c>
      <c r="AW18" s="108">
        <v>3188.2414022888752</v>
      </c>
      <c r="AX18" s="108">
        <v>5865.0114390402505</v>
      </c>
      <c r="AY18" s="108">
        <v>1534.756688026949</v>
      </c>
      <c r="AZ18" s="108">
        <v>1362.6299346790854</v>
      </c>
      <c r="BA18" s="108">
        <v>1808.6635209473163</v>
      </c>
      <c r="BB18" s="108">
        <v>784.8251702699614</v>
      </c>
      <c r="BC18" s="108">
        <v>1582.131077793239</v>
      </c>
      <c r="BD18" s="108">
        <v>451.39357847145749</v>
      </c>
      <c r="BE18" s="108">
        <v>479.90172531453123</v>
      </c>
      <c r="BF18" s="108">
        <v>1261.9989841901627</v>
      </c>
      <c r="BG18" s="108">
        <v>4367.1842059995606</v>
      </c>
      <c r="BH18" s="108">
        <v>3106.4772993046058</v>
      </c>
      <c r="BI18" s="108">
        <v>3146.4929521868826</v>
      </c>
      <c r="BJ18" s="108">
        <v>131.15608325329936</v>
      </c>
      <c r="BK18" s="108">
        <v>585.51536866898664</v>
      </c>
      <c r="BL18" s="108">
        <v>142.80225446043121</v>
      </c>
      <c r="BM18" s="108">
        <v>349.43781826324624</v>
      </c>
      <c r="BN18" s="108">
        <v>115.95047536293579</v>
      </c>
      <c r="BO18" s="108">
        <v>138.97896701775028</v>
      </c>
      <c r="BP18" s="108">
        <v>3741.2664862566999</v>
      </c>
      <c r="BQ18" s="108" t="s">
        <v>564</v>
      </c>
      <c r="BR18" s="108">
        <v>11101.600819128873</v>
      </c>
      <c r="BS18" s="115">
        <v>441.8786031162312</v>
      </c>
    </row>
    <row r="19" spans="1:71" ht="38.25" x14ac:dyDescent="0.2">
      <c r="B19" s="79">
        <v>13</v>
      </c>
      <c r="C19" s="82" t="s">
        <v>580</v>
      </c>
      <c r="D19" s="74" t="s">
        <v>581</v>
      </c>
      <c r="E19" s="74" t="s">
        <v>573</v>
      </c>
      <c r="F19" s="74">
        <v>2</v>
      </c>
      <c r="H19" s="108">
        <v>68.571552247491326</v>
      </c>
      <c r="I19" s="108">
        <v>86.2143868052367</v>
      </c>
      <c r="J19" s="108">
        <v>100.72296975794387</v>
      </c>
      <c r="K19" s="108">
        <v>40.000503830639168</v>
      </c>
      <c r="L19" s="108">
        <v>12.115060624079236</v>
      </c>
      <c r="M19" s="108">
        <v>19.629065926645559</v>
      </c>
      <c r="N19" s="108">
        <v>35.740595765356559</v>
      </c>
      <c r="O19" s="108">
        <v>370.69264672610882</v>
      </c>
      <c r="P19" s="108">
        <v>12.613332728834553</v>
      </c>
      <c r="Q19" s="108">
        <v>23.033019587257108</v>
      </c>
      <c r="R19" s="108">
        <v>22.314061194025953</v>
      </c>
      <c r="S19" s="108">
        <v>56.196967204588745</v>
      </c>
      <c r="T19" s="108">
        <v>1361.2100352080424</v>
      </c>
      <c r="U19" s="108">
        <v>53.869808110207892</v>
      </c>
      <c r="V19" s="108">
        <v>104.61155470202178</v>
      </c>
      <c r="W19" s="108">
        <v>361.14652559518692</v>
      </c>
      <c r="X19" s="99">
        <v>416.6064421907821</v>
      </c>
      <c r="Y19" s="99">
        <v>360.02629108337305</v>
      </c>
      <c r="Z19" s="99">
        <v>132.26621159063683</v>
      </c>
      <c r="AA19" s="99">
        <v>56.137807613580293</v>
      </c>
      <c r="AB19" s="108">
        <v>95.185246577084328</v>
      </c>
      <c r="AC19" s="108">
        <v>99.074453273234397</v>
      </c>
      <c r="AD19" s="108">
        <v>55.717502083629306</v>
      </c>
      <c r="AE19" s="108">
        <v>135.91263039056085</v>
      </c>
      <c r="AF19" s="108">
        <v>388.30050187642513</v>
      </c>
      <c r="AG19" s="108">
        <v>288.49288565621964</v>
      </c>
      <c r="AH19" s="108">
        <v>176.8923360990446</v>
      </c>
      <c r="AI19" s="108">
        <v>45.999124972223989</v>
      </c>
      <c r="AJ19" s="108">
        <v>401.82172847881634</v>
      </c>
      <c r="AK19" s="108">
        <v>89.650447035560717</v>
      </c>
      <c r="AL19" s="108">
        <v>862.89390346662253</v>
      </c>
      <c r="AM19" s="108">
        <v>800.37723028507367</v>
      </c>
      <c r="AN19" s="108">
        <v>762.08924345922492</v>
      </c>
      <c r="AO19" s="108">
        <v>105.5592059636013</v>
      </c>
      <c r="AP19" s="108">
        <v>119.20589247630457</v>
      </c>
      <c r="AQ19" s="108">
        <v>10.019914115137308</v>
      </c>
      <c r="AR19" s="108">
        <v>105.24785368548629</v>
      </c>
      <c r="AS19" s="108">
        <v>96.626128851946845</v>
      </c>
      <c r="AT19" s="108">
        <v>4.0556795227936728</v>
      </c>
      <c r="AU19" s="108">
        <v>395.37695154924108</v>
      </c>
      <c r="AV19" s="108">
        <v>563.48380426707035</v>
      </c>
      <c r="AW19" s="108">
        <v>356.82853697867114</v>
      </c>
      <c r="AX19" s="108">
        <v>1171.7485765793367</v>
      </c>
      <c r="AY19" s="108">
        <v>87.795427206841239</v>
      </c>
      <c r="AZ19" s="108">
        <v>92.804004616544347</v>
      </c>
      <c r="BA19" s="108">
        <v>331.82355918492647</v>
      </c>
      <c r="BB19" s="108">
        <v>292.44302493776246</v>
      </c>
      <c r="BC19" s="108">
        <v>108.45719004940069</v>
      </c>
      <c r="BD19" s="108">
        <v>53.44016922839279</v>
      </c>
      <c r="BE19" s="108">
        <v>77.21121780342007</v>
      </c>
      <c r="BF19" s="108">
        <v>130.59038437274955</v>
      </c>
      <c r="BG19" s="108">
        <v>852.61061344754842</v>
      </c>
      <c r="BH19" s="108">
        <v>645.95679653488332</v>
      </c>
      <c r="BI19" s="108">
        <v>555.11691551845183</v>
      </c>
      <c r="BJ19" s="108">
        <v>32.817265601149231</v>
      </c>
      <c r="BK19" s="108">
        <v>62.840272243051793</v>
      </c>
      <c r="BL19" s="108">
        <v>28.73649784373546</v>
      </c>
      <c r="BM19" s="108">
        <v>65.784814439823975</v>
      </c>
      <c r="BN19" s="108">
        <v>293559.48492045107</v>
      </c>
      <c r="BO19" s="108">
        <v>566419.09633212478</v>
      </c>
      <c r="BP19" s="108">
        <v>0</v>
      </c>
      <c r="BQ19" s="108" t="s">
        <v>564</v>
      </c>
      <c r="BR19" s="108">
        <v>185038.02405995835</v>
      </c>
      <c r="BS19" s="115">
        <v>19235.433158416829</v>
      </c>
    </row>
    <row r="20" spans="1:71" ht="38.25" x14ac:dyDescent="0.2">
      <c r="B20" s="79">
        <v>14</v>
      </c>
      <c r="C20" s="82" t="s">
        <v>582</v>
      </c>
      <c r="D20" s="74" t="s">
        <v>583</v>
      </c>
      <c r="E20" s="74" t="s">
        <v>573</v>
      </c>
      <c r="F20" s="74">
        <v>2</v>
      </c>
      <c r="H20" s="108">
        <v>41841.517746143589</v>
      </c>
      <c r="I20" s="108">
        <v>32445.297754806197</v>
      </c>
      <c r="J20" s="108">
        <v>17087.427396618452</v>
      </c>
      <c r="K20" s="108">
        <v>13760.718066709012</v>
      </c>
      <c r="L20" s="108">
        <v>3763.4603964539056</v>
      </c>
      <c r="M20" s="108">
        <v>16146.771891348482</v>
      </c>
      <c r="N20" s="108">
        <v>65317.359897491755</v>
      </c>
      <c r="O20" s="108">
        <v>75050.266713628153</v>
      </c>
      <c r="P20" s="108">
        <v>3270.1389102065855</v>
      </c>
      <c r="Q20" s="108">
        <v>3966.3824935668749</v>
      </c>
      <c r="R20" s="108">
        <v>2693.704018817748</v>
      </c>
      <c r="S20" s="108">
        <v>19163.362795798872</v>
      </c>
      <c r="T20" s="108">
        <v>1694169.2815918319</v>
      </c>
      <c r="U20" s="108">
        <v>49712.686789569358</v>
      </c>
      <c r="V20" s="108">
        <v>50784.706852186595</v>
      </c>
      <c r="W20" s="108">
        <v>83402.030104048579</v>
      </c>
      <c r="X20" s="99">
        <v>265002.28123738331</v>
      </c>
      <c r="Y20" s="99">
        <v>387292.72720194375</v>
      </c>
      <c r="Z20" s="99">
        <v>157852.37799219554</v>
      </c>
      <c r="AA20" s="99">
        <v>97857.662989230113</v>
      </c>
      <c r="AB20" s="108">
        <v>163443.62449730787</v>
      </c>
      <c r="AC20" s="108">
        <v>122452.69301244934</v>
      </c>
      <c r="AD20" s="108">
        <v>25223.783977265917</v>
      </c>
      <c r="AE20" s="108">
        <v>147326.64406271875</v>
      </c>
      <c r="AF20" s="108">
        <v>299162.51871494658</v>
      </c>
      <c r="AG20" s="108">
        <v>561709.29362746538</v>
      </c>
      <c r="AH20" s="108">
        <v>449846.96817350102</v>
      </c>
      <c r="AI20" s="108">
        <v>111907.17159589623</v>
      </c>
      <c r="AJ20" s="108">
        <v>233565.73987857893</v>
      </c>
      <c r="AK20" s="108">
        <v>52101.15475093534</v>
      </c>
      <c r="AL20" s="108">
        <v>512753.05683139712</v>
      </c>
      <c r="AM20" s="108">
        <v>552188.25779274013</v>
      </c>
      <c r="AN20" s="108">
        <v>483603.15606168023</v>
      </c>
      <c r="AO20" s="108">
        <v>1065776.1284493343</v>
      </c>
      <c r="AP20" s="108">
        <v>223267.38475009109</v>
      </c>
      <c r="AQ20" s="108">
        <v>67416.429581498582</v>
      </c>
      <c r="AR20" s="108">
        <v>257738.97228046015</v>
      </c>
      <c r="AS20" s="108">
        <v>91196.172337291515</v>
      </c>
      <c r="AT20" s="108">
        <v>7434.5703242566397</v>
      </c>
      <c r="AU20" s="108">
        <v>1060394.133048059</v>
      </c>
      <c r="AV20" s="108">
        <v>1221992.9520882852</v>
      </c>
      <c r="AW20" s="108">
        <v>680665.996663586</v>
      </c>
      <c r="AX20" s="108">
        <v>465319.08052878815</v>
      </c>
      <c r="AY20" s="108">
        <v>142671.17321120636</v>
      </c>
      <c r="AZ20" s="108">
        <v>52502.927483649779</v>
      </c>
      <c r="BA20" s="108">
        <v>196497.52302232193</v>
      </c>
      <c r="BB20" s="108">
        <v>57071.137371031473</v>
      </c>
      <c r="BC20" s="108">
        <v>73988.397352218555</v>
      </c>
      <c r="BD20" s="108">
        <v>21335.173467342414</v>
      </c>
      <c r="BE20" s="108">
        <v>20847.577957737423</v>
      </c>
      <c r="BF20" s="108">
        <v>51335.68991181966</v>
      </c>
      <c r="BG20" s="108">
        <v>547135.90034700255</v>
      </c>
      <c r="BH20" s="108">
        <v>408567.09166655783</v>
      </c>
      <c r="BI20" s="108">
        <v>315257.26457200409</v>
      </c>
      <c r="BJ20" s="108">
        <v>12071.895049552726</v>
      </c>
      <c r="BK20" s="108">
        <v>36922.969943430864</v>
      </c>
      <c r="BL20" s="108">
        <v>9307.8210571406835</v>
      </c>
      <c r="BM20" s="108">
        <v>21700.636741551316</v>
      </c>
      <c r="BN20" s="108">
        <v>1065953.0725618098</v>
      </c>
      <c r="BO20" s="108">
        <v>1908024.0238117655</v>
      </c>
      <c r="BP20" s="108">
        <v>10309.542613782942</v>
      </c>
      <c r="BQ20" s="108" t="s">
        <v>564</v>
      </c>
      <c r="BR20" s="108">
        <v>932606.96909988415</v>
      </c>
      <c r="BS20" s="115">
        <v>76969.030670999797</v>
      </c>
    </row>
    <row r="21" spans="1:71" ht="38.25" x14ac:dyDescent="0.2">
      <c r="B21" s="79">
        <v>15</v>
      </c>
      <c r="C21" s="82" t="s">
        <v>584</v>
      </c>
      <c r="D21" s="74" t="s">
        <v>585</v>
      </c>
      <c r="E21" s="74" t="s">
        <v>586</v>
      </c>
      <c r="F21" s="74">
        <v>2</v>
      </c>
      <c r="H21" s="108">
        <v>33.301920647389643</v>
      </c>
      <c r="I21" s="108">
        <v>122.3454789120569</v>
      </c>
      <c r="J21" s="108">
        <v>96.517785576390153</v>
      </c>
      <c r="K21" s="108">
        <v>141.67293456656026</v>
      </c>
      <c r="L21" s="108">
        <v>47.158448854872198</v>
      </c>
      <c r="M21" s="108">
        <v>67.836428005310211</v>
      </c>
      <c r="N21" s="108">
        <v>373.78279174039255</v>
      </c>
      <c r="O21" s="108">
        <v>94.225673213015469</v>
      </c>
      <c r="P21" s="108">
        <v>14.505043136238408</v>
      </c>
      <c r="Q21" s="108">
        <v>17.612612233406384</v>
      </c>
      <c r="R21" s="108">
        <v>11.821093627281334</v>
      </c>
      <c r="S21" s="108">
        <v>23.781953325807631</v>
      </c>
      <c r="T21" s="108">
        <v>154.44916343874658</v>
      </c>
      <c r="U21" s="108">
        <v>135.21836331120159</v>
      </c>
      <c r="V21" s="108">
        <v>38.292205918076739</v>
      </c>
      <c r="W21" s="108">
        <v>47.119846097217881</v>
      </c>
      <c r="X21" s="99">
        <v>79.60300983304893</v>
      </c>
      <c r="Y21" s="99">
        <v>117.12076964717836</v>
      </c>
      <c r="Z21" s="99">
        <v>119.88609270834696</v>
      </c>
      <c r="AA21" s="99">
        <v>89.125658042044137</v>
      </c>
      <c r="AB21" s="108">
        <v>74.486539737732627</v>
      </c>
      <c r="AC21" s="108">
        <v>92.789883881438186</v>
      </c>
      <c r="AD21" s="108">
        <v>56.792042991065912</v>
      </c>
      <c r="AE21" s="108">
        <v>201.40721832327608</v>
      </c>
      <c r="AF21" s="108">
        <v>204.18738883161998</v>
      </c>
      <c r="AG21" s="108">
        <v>106.99809540081613</v>
      </c>
      <c r="AH21" s="108">
        <v>85.839893836849313</v>
      </c>
      <c r="AI21" s="108">
        <v>101.96655220298928</v>
      </c>
      <c r="AJ21" s="108">
        <v>75.773699940813628</v>
      </c>
      <c r="AK21" s="108">
        <v>118.60580035376458</v>
      </c>
      <c r="AL21" s="108">
        <v>99.19548206295741</v>
      </c>
      <c r="AM21" s="108">
        <v>114.29212360036817</v>
      </c>
      <c r="AN21" s="108">
        <v>101.95826906095826</v>
      </c>
      <c r="AO21" s="108">
        <v>203.30034083016054</v>
      </c>
      <c r="AP21" s="108">
        <v>127.7975858311121</v>
      </c>
      <c r="AQ21" s="108">
        <v>38.665974900804741</v>
      </c>
      <c r="AR21" s="108">
        <v>70.67324292004092</v>
      </c>
      <c r="AS21" s="108">
        <v>139.18388550207413</v>
      </c>
      <c r="AT21" s="108">
        <v>11.338859360342477</v>
      </c>
      <c r="AU21" s="108">
        <v>174.42799133066188</v>
      </c>
      <c r="AV21" s="108">
        <v>201.04735749869201</v>
      </c>
      <c r="AW21" s="108">
        <v>111.69066667792248</v>
      </c>
      <c r="AX21" s="108">
        <v>83.992641794331277</v>
      </c>
      <c r="AY21" s="108">
        <v>107.98663610616562</v>
      </c>
      <c r="AZ21" s="108">
        <v>58.622839415302231</v>
      </c>
      <c r="BA21" s="108">
        <v>106.28534812971394</v>
      </c>
      <c r="BB21" s="108">
        <v>42.868831526907947</v>
      </c>
      <c r="BC21" s="108">
        <v>31.9333304804519</v>
      </c>
      <c r="BD21" s="108">
        <v>19.934600368605423</v>
      </c>
      <c r="BE21" s="108">
        <v>29.126911764539585</v>
      </c>
      <c r="BF21" s="108">
        <v>33.737974531337215</v>
      </c>
      <c r="BG21" s="108">
        <v>113.87097747669024</v>
      </c>
      <c r="BH21" s="108">
        <v>113.17613657858105</v>
      </c>
      <c r="BI21" s="108">
        <v>96.281447244138278</v>
      </c>
      <c r="BJ21" s="108">
        <v>68.375167237494594</v>
      </c>
      <c r="BK21" s="108">
        <v>52.072118077180811</v>
      </c>
      <c r="BL21" s="108" t="e">
        <v>#DIV/0!</v>
      </c>
      <c r="BM21" s="108">
        <v>67.900352666843347</v>
      </c>
      <c r="BN21" s="108">
        <v>76.597822630219795</v>
      </c>
      <c r="BO21" s="108">
        <v>101.90941454955329</v>
      </c>
      <c r="BP21" s="108">
        <v>30.288074493429921</v>
      </c>
      <c r="BQ21" s="108" t="s">
        <v>564</v>
      </c>
      <c r="BR21" s="108">
        <v>282.85008987250586</v>
      </c>
      <c r="BS21" s="115">
        <v>234.56830046480809</v>
      </c>
    </row>
    <row r="22" spans="1:71" ht="38.25" x14ac:dyDescent="0.2">
      <c r="B22" s="79">
        <v>16</v>
      </c>
      <c r="C22" s="82" t="s">
        <v>587</v>
      </c>
      <c r="D22" s="74" t="s">
        <v>588</v>
      </c>
      <c r="E22" s="74" t="s">
        <v>586</v>
      </c>
      <c r="F22" s="74">
        <v>2</v>
      </c>
      <c r="H22" s="108">
        <v>33.847413797110832</v>
      </c>
      <c r="I22" s="108">
        <v>124.20038334229737</v>
      </c>
      <c r="J22" s="108">
        <v>98.115837109830963</v>
      </c>
      <c r="K22" s="108">
        <v>143.6616462352068</v>
      </c>
      <c r="L22" s="108">
        <v>48.021670964003725</v>
      </c>
      <c r="M22" s="108">
        <v>68.677483416394409</v>
      </c>
      <c r="N22" s="108">
        <v>375.05162687127267</v>
      </c>
      <c r="O22" s="108">
        <v>95.7639734239917</v>
      </c>
      <c r="P22" s="108">
        <v>15.021683917327195</v>
      </c>
      <c r="Q22" s="108">
        <v>18.219942867753492</v>
      </c>
      <c r="R22" s="108">
        <v>12.373777215157491</v>
      </c>
      <c r="S22" s="108">
        <v>24.452408310468449</v>
      </c>
      <c r="T22" s="108">
        <v>155.25119259276929</v>
      </c>
      <c r="U22" s="108">
        <v>136.73012602461174</v>
      </c>
      <c r="V22" s="108">
        <v>38.880703802654608</v>
      </c>
      <c r="W22" s="108">
        <v>47.889362221591341</v>
      </c>
      <c r="X22" s="99">
        <v>80.984905799851248</v>
      </c>
      <c r="Y22" s="99">
        <v>118.35696237392361</v>
      </c>
      <c r="Z22" s="99">
        <v>120.59952750490794</v>
      </c>
      <c r="AA22" s="99">
        <v>89.716136577828351</v>
      </c>
      <c r="AB22" s="108">
        <v>74.922750504421828</v>
      </c>
      <c r="AC22" s="108">
        <v>93.749618378459616</v>
      </c>
      <c r="AD22" s="108">
        <v>57.933886068695195</v>
      </c>
      <c r="AE22" s="108">
        <v>202.60412291480927</v>
      </c>
      <c r="AF22" s="108">
        <v>205.7046778565861</v>
      </c>
      <c r="AG22" s="108">
        <v>107.51097142439986</v>
      </c>
      <c r="AH22" s="108">
        <v>86.100559647726996</v>
      </c>
      <c r="AI22" s="108">
        <v>102.59675925472341</v>
      </c>
      <c r="AJ22" s="108">
        <v>76.636122342037268</v>
      </c>
      <c r="AK22" s="108">
        <v>119.66572367209599</v>
      </c>
      <c r="AL22" s="108">
        <v>100.09265202899432</v>
      </c>
      <c r="AM22" s="108">
        <v>115.2950662142899</v>
      </c>
      <c r="AN22" s="108">
        <v>103.10895716161903</v>
      </c>
      <c r="AO22" s="108">
        <v>203.98919546187344</v>
      </c>
      <c r="AP22" s="108">
        <v>128.19990888981351</v>
      </c>
      <c r="AQ22" s="108">
        <v>38.710446399050767</v>
      </c>
      <c r="AR22" s="108">
        <v>70.88870957736161</v>
      </c>
      <c r="AS22" s="108">
        <v>139.63933571192436</v>
      </c>
      <c r="AT22" s="108">
        <v>11.383794240213572</v>
      </c>
      <c r="AU22" s="108">
        <v>174.9113385617089</v>
      </c>
      <c r="AV22" s="108">
        <v>201.56696109619938</v>
      </c>
      <c r="AW22" s="108">
        <v>112.27542371216765</v>
      </c>
      <c r="AX22" s="108">
        <v>85.282318565459576</v>
      </c>
      <c r="AY22" s="108">
        <v>109.22885984057434</v>
      </c>
      <c r="AZ22" s="108">
        <v>60.29425683815326</v>
      </c>
      <c r="BA22" s="108">
        <v>107.45588673860011</v>
      </c>
      <c r="BB22" s="108">
        <v>43.693586619731505</v>
      </c>
      <c r="BC22" s="108">
        <v>32.680049012411679</v>
      </c>
      <c r="BD22" s="108">
        <v>20.417725423137881</v>
      </c>
      <c r="BE22" s="108">
        <v>29.926646000565615</v>
      </c>
      <c r="BF22" s="108">
        <v>34.678707968751525</v>
      </c>
      <c r="BG22" s="108">
        <v>114.9677951063113</v>
      </c>
      <c r="BH22" s="108">
        <v>114.225224070327</v>
      </c>
      <c r="BI22" s="108">
        <v>97.425372413893641</v>
      </c>
      <c r="BJ22" s="108">
        <v>69.316700565661975</v>
      </c>
      <c r="BK22" s="108">
        <v>53.002830977613598</v>
      </c>
      <c r="BL22" s="108" t="e">
        <v>#DIV/0!</v>
      </c>
      <c r="BM22" s="108">
        <v>69.224910556655487</v>
      </c>
      <c r="BN22" s="108">
        <v>105.72581731597815</v>
      </c>
      <c r="BO22" s="108">
        <v>144.95009092756723</v>
      </c>
      <c r="BP22" s="108">
        <v>47.540052917514984</v>
      </c>
      <c r="BQ22" s="108" t="s">
        <v>564</v>
      </c>
      <c r="BR22" s="108">
        <v>358.18012447615399</v>
      </c>
      <c r="BS22" s="115">
        <v>315.13271126408517</v>
      </c>
    </row>
    <row r="23" spans="1:71" ht="38.25" x14ac:dyDescent="0.2">
      <c r="B23" s="79">
        <v>17</v>
      </c>
      <c r="C23" s="82" t="s">
        <v>589</v>
      </c>
      <c r="D23" s="74" t="s">
        <v>590</v>
      </c>
      <c r="E23" s="74" t="s">
        <v>591</v>
      </c>
      <c r="F23" s="74" t="s">
        <v>48</v>
      </c>
      <c r="H23" s="104">
        <v>3</v>
      </c>
      <c r="I23" s="104">
        <v>3</v>
      </c>
      <c r="J23" s="104">
        <v>3</v>
      </c>
      <c r="K23" s="104">
        <v>3</v>
      </c>
      <c r="L23" s="104">
        <v>3</v>
      </c>
      <c r="M23" s="104">
        <v>3</v>
      </c>
      <c r="N23" s="104">
        <v>3</v>
      </c>
      <c r="O23" s="104">
        <v>1</v>
      </c>
      <c r="P23" s="104">
        <v>3</v>
      </c>
      <c r="Q23" s="104">
        <v>3</v>
      </c>
      <c r="R23" s="104">
        <v>3</v>
      </c>
      <c r="S23" s="104">
        <v>3</v>
      </c>
      <c r="T23" s="104">
        <v>3</v>
      </c>
      <c r="U23" s="104">
        <v>3</v>
      </c>
      <c r="V23" s="104">
        <v>3</v>
      </c>
      <c r="W23" s="104">
        <v>3</v>
      </c>
      <c r="X23" s="106">
        <v>3</v>
      </c>
      <c r="Y23" s="106">
        <v>3</v>
      </c>
      <c r="Z23" s="106">
        <v>1</v>
      </c>
      <c r="AA23" s="106">
        <v>3</v>
      </c>
      <c r="AB23" s="104">
        <v>3</v>
      </c>
      <c r="AC23" s="104">
        <v>3</v>
      </c>
      <c r="AD23" s="104">
        <v>1</v>
      </c>
      <c r="AE23" s="104">
        <v>3</v>
      </c>
      <c r="AF23" s="104">
        <v>3</v>
      </c>
      <c r="AG23" s="104">
        <v>3</v>
      </c>
      <c r="AH23" s="104">
        <v>3</v>
      </c>
      <c r="AI23" s="104">
        <v>3</v>
      </c>
      <c r="AJ23" s="104">
        <v>3</v>
      </c>
      <c r="AK23" s="104">
        <v>3</v>
      </c>
      <c r="AL23" s="104">
        <v>3</v>
      </c>
      <c r="AM23" s="104">
        <v>3</v>
      </c>
      <c r="AN23" s="104">
        <v>3</v>
      </c>
      <c r="AO23" s="104">
        <v>3</v>
      </c>
      <c r="AP23" s="104">
        <v>3</v>
      </c>
      <c r="AQ23" s="104">
        <v>3</v>
      </c>
      <c r="AR23" s="104">
        <v>3</v>
      </c>
      <c r="AS23" s="104">
        <v>3</v>
      </c>
      <c r="AT23" s="104">
        <v>3</v>
      </c>
      <c r="AU23" s="104">
        <v>1</v>
      </c>
      <c r="AV23" s="104">
        <v>1</v>
      </c>
      <c r="AW23" s="104">
        <v>1</v>
      </c>
      <c r="AX23" s="104">
        <v>3</v>
      </c>
      <c r="AY23" s="104">
        <v>3</v>
      </c>
      <c r="AZ23" s="104">
        <v>3</v>
      </c>
      <c r="BA23" s="104">
        <v>3</v>
      </c>
      <c r="BB23" s="104">
        <v>3</v>
      </c>
      <c r="BC23" s="104">
        <v>3</v>
      </c>
      <c r="BD23" s="104">
        <v>3</v>
      </c>
      <c r="BE23" s="104">
        <v>3</v>
      </c>
      <c r="BF23" s="104">
        <v>3</v>
      </c>
      <c r="BG23" s="104">
        <v>3</v>
      </c>
      <c r="BH23" s="104">
        <v>3</v>
      </c>
      <c r="BI23" s="104">
        <v>3</v>
      </c>
      <c r="BJ23" s="104">
        <v>3</v>
      </c>
      <c r="BK23" s="104">
        <v>3</v>
      </c>
      <c r="BL23" s="104">
        <v>3</v>
      </c>
      <c r="BM23" s="104">
        <v>3</v>
      </c>
      <c r="BN23" s="104">
        <v>3</v>
      </c>
      <c r="BO23" s="104">
        <v>3</v>
      </c>
      <c r="BP23" s="104">
        <v>3</v>
      </c>
      <c r="BQ23" s="104">
        <v>3</v>
      </c>
      <c r="BR23" s="107">
        <v>3</v>
      </c>
      <c r="BS23" s="114">
        <v>3</v>
      </c>
    </row>
    <row r="24" spans="1:71" ht="38.25" x14ac:dyDescent="0.2">
      <c r="A24" s="13"/>
      <c r="B24" s="79">
        <v>18</v>
      </c>
      <c r="C24" s="82" t="s">
        <v>592</v>
      </c>
      <c r="D24" s="74" t="s">
        <v>593</v>
      </c>
      <c r="E24" s="74" t="s">
        <v>591</v>
      </c>
      <c r="F24" s="74" t="s">
        <v>48</v>
      </c>
      <c r="G24" s="13"/>
      <c r="H24" s="104">
        <v>3</v>
      </c>
      <c r="I24" s="104">
        <v>3</v>
      </c>
      <c r="J24" s="104">
        <v>3</v>
      </c>
      <c r="K24" s="104">
        <v>3</v>
      </c>
      <c r="L24" s="104">
        <v>3</v>
      </c>
      <c r="M24" s="104">
        <v>3</v>
      </c>
      <c r="N24" s="104">
        <v>3</v>
      </c>
      <c r="O24" s="104">
        <v>3</v>
      </c>
      <c r="P24" s="104">
        <v>3</v>
      </c>
      <c r="Q24" s="104">
        <v>3</v>
      </c>
      <c r="R24" s="104">
        <v>3</v>
      </c>
      <c r="S24" s="104">
        <v>3</v>
      </c>
      <c r="T24" s="104">
        <v>3</v>
      </c>
      <c r="U24" s="104">
        <v>3</v>
      </c>
      <c r="V24" s="104">
        <v>3</v>
      </c>
      <c r="W24" s="104">
        <v>3</v>
      </c>
      <c r="X24" s="106">
        <v>3</v>
      </c>
      <c r="Y24" s="106">
        <v>3</v>
      </c>
      <c r="Z24" s="106">
        <v>3</v>
      </c>
      <c r="AA24" s="106">
        <v>3</v>
      </c>
      <c r="AB24" s="104">
        <v>3</v>
      </c>
      <c r="AC24" s="104">
        <v>3</v>
      </c>
      <c r="AD24" s="104">
        <v>3</v>
      </c>
      <c r="AE24" s="104">
        <v>3</v>
      </c>
      <c r="AF24" s="104">
        <v>3</v>
      </c>
      <c r="AG24" s="104">
        <v>3</v>
      </c>
      <c r="AH24" s="104">
        <v>3</v>
      </c>
      <c r="AI24" s="104">
        <v>3</v>
      </c>
      <c r="AJ24" s="104">
        <v>3</v>
      </c>
      <c r="AK24" s="104">
        <v>3</v>
      </c>
      <c r="AL24" s="104">
        <v>3</v>
      </c>
      <c r="AM24" s="104">
        <v>3</v>
      </c>
      <c r="AN24" s="104">
        <v>3</v>
      </c>
      <c r="AO24" s="104">
        <v>3</v>
      </c>
      <c r="AP24" s="104">
        <v>3</v>
      </c>
      <c r="AQ24" s="104">
        <v>3</v>
      </c>
      <c r="AR24" s="104">
        <v>3</v>
      </c>
      <c r="AS24" s="104">
        <v>3</v>
      </c>
      <c r="AT24" s="104">
        <v>3</v>
      </c>
      <c r="AU24" s="104">
        <v>3</v>
      </c>
      <c r="AV24" s="104">
        <v>3</v>
      </c>
      <c r="AW24" s="104">
        <v>3</v>
      </c>
      <c r="AX24" s="104">
        <v>3</v>
      </c>
      <c r="AY24" s="104">
        <v>3</v>
      </c>
      <c r="AZ24" s="104">
        <v>3</v>
      </c>
      <c r="BA24" s="104">
        <v>3</v>
      </c>
      <c r="BB24" s="104">
        <v>3</v>
      </c>
      <c r="BC24" s="104">
        <v>3</v>
      </c>
      <c r="BD24" s="104">
        <v>3</v>
      </c>
      <c r="BE24" s="104">
        <v>3</v>
      </c>
      <c r="BF24" s="104">
        <v>3</v>
      </c>
      <c r="BG24" s="104">
        <v>3</v>
      </c>
      <c r="BH24" s="104">
        <v>3</v>
      </c>
      <c r="BI24" s="104">
        <v>3</v>
      </c>
      <c r="BJ24" s="104">
        <v>3</v>
      </c>
      <c r="BK24" s="104">
        <v>3</v>
      </c>
      <c r="BL24" s="104">
        <v>3</v>
      </c>
      <c r="BM24" s="104">
        <v>3</v>
      </c>
      <c r="BN24" s="104">
        <v>3</v>
      </c>
      <c r="BO24" s="104">
        <v>3</v>
      </c>
      <c r="BP24" s="104">
        <v>3</v>
      </c>
      <c r="BQ24" s="104"/>
      <c r="BR24" s="107">
        <v>3</v>
      </c>
      <c r="BS24" s="112">
        <v>3</v>
      </c>
    </row>
    <row r="25" spans="1:71" x14ac:dyDescent="0.2">
      <c r="BN25" s="109"/>
    </row>
    <row r="26" spans="1:71" x14ac:dyDescent="0.2"/>
    <row r="27" spans="1:71" x14ac:dyDescent="0.2"/>
    <row r="28" spans="1:71" ht="15" x14ac:dyDescent="0.25">
      <c r="B28" s="47" t="s">
        <v>88</v>
      </c>
    </row>
    <row r="29" spans="1:71" x14ac:dyDescent="0.2"/>
    <row r="30" spans="1:71" x14ac:dyDescent="0.2">
      <c r="B30" s="48"/>
      <c r="C30" s="7" t="s">
        <v>89</v>
      </c>
    </row>
    <row r="31" spans="1:71" x14ac:dyDescent="0.2"/>
    <row r="32" spans="1:71" x14ac:dyDescent="0.2">
      <c r="B32" s="49"/>
      <c r="C32" s="7" t="s">
        <v>90</v>
      </c>
    </row>
    <row r="33" spans="2:9" x14ac:dyDescent="0.2"/>
    <row r="34" spans="2:9" x14ac:dyDescent="0.2"/>
    <row r="35" spans="2:9" x14ac:dyDescent="0.2"/>
    <row r="36" spans="2:9" ht="15" x14ac:dyDescent="0.25">
      <c r="B36" s="140" t="s">
        <v>594</v>
      </c>
      <c r="C36" s="141"/>
      <c r="D36" s="141"/>
      <c r="E36" s="141"/>
      <c r="F36" s="141"/>
      <c r="G36" s="141"/>
      <c r="H36" s="141"/>
      <c r="I36" s="142"/>
    </row>
    <row r="37" spans="2:9" x14ac:dyDescent="0.2"/>
    <row r="38" spans="2:9" s="14" customFormat="1" ht="13.5" x14ac:dyDescent="0.2">
      <c r="B38" s="76" t="s">
        <v>41</v>
      </c>
      <c r="C38" s="143" t="s">
        <v>93</v>
      </c>
      <c r="D38" s="143"/>
      <c r="E38" s="143"/>
      <c r="F38" s="143"/>
      <c r="G38" s="143"/>
      <c r="H38" s="143"/>
      <c r="I38" s="143"/>
    </row>
    <row r="39" spans="2:9" s="14" customFormat="1" ht="42" customHeight="1" x14ac:dyDescent="0.2">
      <c r="B39" s="55">
        <v>1</v>
      </c>
      <c r="C39" s="131" t="s">
        <v>595</v>
      </c>
      <c r="D39" s="132"/>
      <c r="E39" s="132"/>
      <c r="F39" s="132"/>
      <c r="G39" s="132"/>
      <c r="H39" s="132"/>
      <c r="I39" s="132"/>
    </row>
    <row r="40" spans="2:9" s="14" customFormat="1" ht="25.5" customHeight="1" x14ac:dyDescent="0.2">
      <c r="B40" s="55">
        <v>2</v>
      </c>
      <c r="C40" s="131" t="s">
        <v>596</v>
      </c>
      <c r="D40" s="132"/>
      <c r="E40" s="132"/>
      <c r="F40" s="132"/>
      <c r="G40" s="132"/>
      <c r="H40" s="132"/>
      <c r="I40" s="132"/>
    </row>
    <row r="41" spans="2:9" s="14" customFormat="1" ht="27" customHeight="1" x14ac:dyDescent="0.2">
      <c r="B41" s="55">
        <v>3</v>
      </c>
      <c r="C41" s="131" t="s">
        <v>597</v>
      </c>
      <c r="D41" s="132"/>
      <c r="E41" s="132"/>
      <c r="F41" s="132"/>
      <c r="G41" s="132"/>
      <c r="H41" s="132"/>
      <c r="I41" s="132"/>
    </row>
    <row r="42" spans="2:9" s="14" customFormat="1" ht="40.5" customHeight="1" x14ac:dyDescent="0.2">
      <c r="B42" s="55">
        <v>4</v>
      </c>
      <c r="C42" s="131" t="s">
        <v>598</v>
      </c>
      <c r="D42" s="132"/>
      <c r="E42" s="132"/>
      <c r="F42" s="132"/>
      <c r="G42" s="132"/>
      <c r="H42" s="132"/>
      <c r="I42" s="132"/>
    </row>
    <row r="43" spans="2:9" s="14" customFormat="1" ht="40.5" customHeight="1" x14ac:dyDescent="0.2">
      <c r="B43" s="55">
        <v>5</v>
      </c>
      <c r="C43" s="131" t="s">
        <v>599</v>
      </c>
      <c r="D43" s="132"/>
      <c r="E43" s="132"/>
      <c r="F43" s="132"/>
      <c r="G43" s="132"/>
      <c r="H43" s="132"/>
      <c r="I43" s="132"/>
    </row>
    <row r="44" spans="2:9" s="14" customFormat="1" ht="50.65" customHeight="1" x14ac:dyDescent="0.2">
      <c r="B44" s="55">
        <v>6</v>
      </c>
      <c r="C44" s="131" t="s">
        <v>600</v>
      </c>
      <c r="D44" s="132"/>
      <c r="E44" s="132"/>
      <c r="F44" s="132"/>
      <c r="G44" s="132"/>
      <c r="H44" s="132"/>
      <c r="I44" s="132"/>
    </row>
    <row r="45" spans="2:9" s="14" customFormat="1" ht="27.4" customHeight="1" x14ac:dyDescent="0.2">
      <c r="B45" s="55">
        <v>7</v>
      </c>
      <c r="C45" s="131" t="s">
        <v>601</v>
      </c>
      <c r="D45" s="132"/>
      <c r="E45" s="132"/>
      <c r="F45" s="132"/>
      <c r="G45" s="132"/>
      <c r="H45" s="132"/>
      <c r="I45" s="132"/>
    </row>
    <row r="46" spans="2:9" s="14" customFormat="1" ht="37.15" customHeight="1" x14ac:dyDescent="0.2">
      <c r="B46" s="55">
        <v>8</v>
      </c>
      <c r="C46" s="131" t="s">
        <v>602</v>
      </c>
      <c r="D46" s="132"/>
      <c r="E46" s="132"/>
      <c r="F46" s="132"/>
      <c r="G46" s="132"/>
      <c r="H46" s="132"/>
      <c r="I46" s="132"/>
    </row>
    <row r="47" spans="2:9" s="14" customFormat="1" ht="31.5" customHeight="1" x14ac:dyDescent="0.2">
      <c r="B47" s="55">
        <v>9</v>
      </c>
      <c r="C47" s="131" t="s">
        <v>603</v>
      </c>
      <c r="D47" s="132"/>
      <c r="E47" s="132"/>
      <c r="F47" s="132"/>
      <c r="G47" s="132"/>
      <c r="H47" s="132"/>
      <c r="I47" s="132"/>
    </row>
    <row r="48" spans="2:9" s="14" customFormat="1" ht="28.9" customHeight="1" x14ac:dyDescent="0.2">
      <c r="B48" s="55">
        <v>10</v>
      </c>
      <c r="C48" s="131" t="s">
        <v>604</v>
      </c>
      <c r="D48" s="132"/>
      <c r="E48" s="132"/>
      <c r="F48" s="132"/>
      <c r="G48" s="132"/>
      <c r="H48" s="132"/>
      <c r="I48" s="132"/>
    </row>
    <row r="49" spans="2:9" s="14" customFormat="1" ht="33" customHeight="1" x14ac:dyDescent="0.2">
      <c r="B49" s="55">
        <v>11</v>
      </c>
      <c r="C49" s="131" t="s">
        <v>605</v>
      </c>
      <c r="D49" s="132"/>
      <c r="E49" s="132"/>
      <c r="F49" s="132"/>
      <c r="G49" s="132"/>
      <c r="H49" s="132"/>
      <c r="I49" s="132"/>
    </row>
    <row r="50" spans="2:9" s="14" customFormat="1" ht="59.65" customHeight="1" x14ac:dyDescent="0.2">
      <c r="B50" s="55">
        <v>12</v>
      </c>
      <c r="C50" s="131" t="s">
        <v>606</v>
      </c>
      <c r="D50" s="132"/>
      <c r="E50" s="132"/>
      <c r="F50" s="132"/>
      <c r="G50" s="132"/>
      <c r="H50" s="132"/>
      <c r="I50" s="132"/>
    </row>
    <row r="51" spans="2:9" s="14" customFormat="1" ht="25.5" customHeight="1" x14ac:dyDescent="0.2">
      <c r="B51" s="55">
        <v>13</v>
      </c>
      <c r="C51" s="131" t="s">
        <v>607</v>
      </c>
      <c r="D51" s="132"/>
      <c r="E51" s="132"/>
      <c r="F51" s="132"/>
      <c r="G51" s="132"/>
      <c r="H51" s="132"/>
      <c r="I51" s="132"/>
    </row>
    <row r="52" spans="2:9" s="14" customFormat="1" ht="25.9" customHeight="1" x14ac:dyDescent="0.2">
      <c r="B52" s="55">
        <v>14</v>
      </c>
      <c r="C52" s="131" t="s">
        <v>608</v>
      </c>
      <c r="D52" s="132"/>
      <c r="E52" s="132"/>
      <c r="F52" s="132"/>
      <c r="G52" s="132"/>
      <c r="H52" s="132"/>
      <c r="I52" s="132"/>
    </row>
    <row r="53" spans="2:9" s="14" customFormat="1" ht="22.9" customHeight="1" x14ac:dyDescent="0.2">
      <c r="B53" s="55">
        <v>15</v>
      </c>
      <c r="C53" s="131" t="s">
        <v>609</v>
      </c>
      <c r="D53" s="132"/>
      <c r="E53" s="132"/>
      <c r="F53" s="132"/>
      <c r="G53" s="132"/>
      <c r="H53" s="132"/>
      <c r="I53" s="132"/>
    </row>
    <row r="54" spans="2:9" s="14" customFormat="1" ht="28.9" customHeight="1" x14ac:dyDescent="0.2">
      <c r="B54" s="55">
        <v>16</v>
      </c>
      <c r="C54" s="131" t="s">
        <v>610</v>
      </c>
      <c r="D54" s="132"/>
      <c r="E54" s="132"/>
      <c r="F54" s="132"/>
      <c r="G54" s="132"/>
      <c r="H54" s="132"/>
      <c r="I54" s="132"/>
    </row>
    <row r="55" spans="2:9" s="14" customFormat="1" ht="41.65" customHeight="1" x14ac:dyDescent="0.2">
      <c r="B55" s="55">
        <v>17</v>
      </c>
      <c r="C55" s="131" t="s">
        <v>611</v>
      </c>
      <c r="D55" s="132"/>
      <c r="E55" s="132"/>
      <c r="F55" s="132"/>
      <c r="G55" s="132"/>
      <c r="H55" s="132"/>
      <c r="I55" s="132"/>
    </row>
    <row r="56" spans="2:9" s="14" customFormat="1" ht="58.5" customHeight="1" x14ac:dyDescent="0.2">
      <c r="B56" s="55">
        <v>18</v>
      </c>
      <c r="C56" s="131" t="s">
        <v>612</v>
      </c>
      <c r="D56" s="132"/>
      <c r="E56" s="132"/>
      <c r="F56" s="132"/>
      <c r="G56" s="132"/>
      <c r="H56" s="132"/>
      <c r="I56" s="132"/>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sheetProtection algorithmName="SHA-512" hashValue="6wO0iD28EdAmhvVzA7chWk81D39l4bZq2Yx0KYLHpUorA1BJzdgLPUj1/SUodzJlxtZSAxKdu8cqhYFPJ8Qpow==" saltValue="HII92CgntFITrbOH8y86UQ==" spinCount="100000" sheet="1" objects="1" scenarios="1"/>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pageSetup paperSize="9" orientation="portrait" r:id="rId1"/>
  <headerFooter>
    <oddHeader>&amp;L&amp;"Calibri"&amp;10&amp;K000000ST Classification: OFFICIAL COMMERCIAL&amp;1#_x000D_&amp;"Calibri"&amp;11&amp;K000000</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DB549A5F6F444C859BFE76DCCB1E07" ma:contentTypeVersion="4" ma:contentTypeDescription="Create a new document." ma:contentTypeScope="" ma:versionID="3b6b52dbd76d833e9251147739f47ec3">
  <xsd:schema xmlns:xsd="http://www.w3.org/2001/XMLSchema" xmlns:xs="http://www.w3.org/2001/XMLSchema" xmlns:p="http://schemas.microsoft.com/office/2006/metadata/properties" xmlns:ns2="8b73125f-a2a3-430c-bf07-e2948dd3081c" targetNamespace="http://schemas.microsoft.com/office/2006/metadata/properties" ma:root="true" ma:fieldsID="0b198552ecf7a9126ef2e498d829be84" ns2:_="">
    <xsd:import namespace="8b73125f-a2a3-430c-bf07-e2948dd3081c"/>
    <xsd:element name="properties">
      <xsd:complexType>
        <xsd:sequence>
          <xsd:element name="documentManagement">
            <xsd:complexType>
              <xsd:all>
                <xsd:element ref="ns2:Company"/>
                <xsd:element ref="ns2:Submission"/>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73125f-a2a3-430c-bf07-e2948dd3081c" elementFormDefault="qualified">
    <xsd:import namespace="http://schemas.microsoft.com/office/2006/documentManagement/types"/>
    <xsd:import namespace="http://schemas.microsoft.com/office/infopath/2007/PartnerControls"/>
    <xsd:element name="Company" ma:index="8" ma:displayName="Company" ma:default="ST" ma:description="What company does this document relate too?" ma:format="RadioButtons" ma:internalName="Company">
      <xsd:simpleType>
        <xsd:restriction base="dms:Choice">
          <xsd:enumeration value="ST"/>
          <xsd:enumeration value="HD"/>
          <xsd:enumeration value="Both"/>
        </xsd:restriction>
      </xsd:simpleType>
    </xsd:element>
    <xsd:element name="Submission" ma:index="9" ma:displayName="Submission" ma:default="2022 Submission" ma:description="Date in which document is related too." ma:format="RadioButtons" ma:internalName="Submission">
      <xsd:simpleType>
        <xsd:restriction base="dms:Choice">
          <xsd:enumeration value="2022 Submission"/>
          <xsd:enumeration value="2024 Submission"/>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ubmission xmlns="8b73125f-a2a3-430c-bf07-e2948dd3081c">2022 Submission</Submission>
    <Company xmlns="8b73125f-a2a3-430c-bf07-e2948dd3081c">ST</Company>
  </documentManagement>
</p:properties>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D82805FF-5BA7-4090-A0C6-D82C6F6A1C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73125f-a2a3-430c-bf07-e2948dd30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505F09-1AD7-47E1-880A-1E18A344DD5B}">
  <ds:schemaRefs>
    <ds:schemaRef ds:uri="http://purl.org/dc/terms/"/>
    <ds:schemaRef ds:uri="8b73125f-a2a3-430c-bf07-e2948dd3081c"/>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Everitt, Helen</cp:lastModifiedBy>
  <cp:revision/>
  <dcterms:created xsi:type="dcterms:W3CDTF">2017-04-19T07:39:06Z</dcterms:created>
  <dcterms:modified xsi:type="dcterms:W3CDTF">2022-11-24T11:31:27Z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0x01010072DB549A5F6F444C859BFE76DCCB1E07</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5900</vt:r8>
  </property>
  <property fmtid="{D5CDD505-2E9C-101B-9397-08002B2CF9AE}" pid="9" name="MSIP_Label_5d1f72a0-9918-4564-91ff-bbeac1603032_Enabled">
    <vt:lpwstr>true</vt:lpwstr>
  </property>
  <property fmtid="{D5CDD505-2E9C-101B-9397-08002B2CF9AE}" pid="10" name="MSIP_Label_5d1f72a0-9918-4564-91ff-bbeac1603032_SetDate">
    <vt:lpwstr>2022-11-11T13:34:10Z</vt:lpwstr>
  </property>
  <property fmtid="{D5CDD505-2E9C-101B-9397-08002B2CF9AE}" pid="11" name="MSIP_Label_5d1f72a0-9918-4564-91ff-bbeac1603032_Method">
    <vt:lpwstr>Privileged</vt:lpwstr>
  </property>
  <property fmtid="{D5CDD505-2E9C-101B-9397-08002B2CF9AE}" pid="12" name="MSIP_Label_5d1f72a0-9918-4564-91ff-bbeac1603032_Name">
    <vt:lpwstr>OFFICIAL COMMERCIAL</vt:lpwstr>
  </property>
  <property fmtid="{D5CDD505-2E9C-101B-9397-08002B2CF9AE}" pid="13" name="MSIP_Label_5d1f72a0-9918-4564-91ff-bbeac1603032_SiteId">
    <vt:lpwstr>e15c1e99-7be3-495c-978e-eca7b8ea9f31</vt:lpwstr>
  </property>
  <property fmtid="{D5CDD505-2E9C-101B-9397-08002B2CF9AE}" pid="14" name="MSIP_Label_5d1f72a0-9918-4564-91ff-bbeac1603032_ActionId">
    <vt:lpwstr>b0cabb5e-098d-490f-ab13-87c05f59a5b6</vt:lpwstr>
  </property>
  <property fmtid="{D5CDD505-2E9C-101B-9397-08002B2CF9AE}" pid="15" name="MSIP_Label_5d1f72a0-9918-4564-91ff-bbeac1603032_ContentBits">
    <vt:lpwstr>1</vt:lpwstr>
  </property>
</Properties>
</file>