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2FBF3A87-1BE9-46E1-A4E0-318CC5931A84}" xr6:coauthVersionLast="47" xr6:coauthVersionMax="47" xr10:uidLastSave="{6A83468B-A3A6-42DF-8738-74AA35D13719}"/>
  <workbookProtection workbookAlgorithmName="SHA-512" workbookHashValue="Pjl552o27ifQYieOyuH/6GJIgUd1p/8/PNm1Qr2HM9OdcpNKqodnf+Ns0kTX49sL/oX8OmPlzBoAp/1smSZXfA==" workbookSaltValue="nug6AkhS4WpncwUW0zEg4A==" workbookSpinCount="100000" lockStructure="1"/>
  <bookViews>
    <workbookView xWindow="-120" yWindow="-120" windowWidth="29040" windowHeight="15840" tabRatio="788"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H11" i="16"/>
  <c r="D3" i="20"/>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U7" authorId="0" shapeId="0" xr:uid="{00000000-0006-0000-0900-000001000000}">
      <text>
        <r>
          <rPr>
            <b/>
            <sz val="9"/>
            <color indexed="81"/>
            <rFont val="Tahoma"/>
            <charset val="1"/>
          </rPr>
          <t>Everitt, Helen:</t>
        </r>
        <r>
          <rPr>
            <sz val="9"/>
            <color indexed="81"/>
            <rFont val="Tahoma"/>
            <charset val="1"/>
          </rPr>
          <t xml:space="preserve">
Global values i.e not pro rata per WRZ</t>
        </r>
      </text>
    </comment>
    <comment ref="V7" authorId="0" shapeId="0" xr:uid="{00000000-0006-0000-0900-000002000000}">
      <text>
        <r>
          <rPr>
            <b/>
            <sz val="9"/>
            <color indexed="81"/>
            <rFont val="Tahoma"/>
            <charset val="1"/>
          </rPr>
          <t>Everitt, Helen:</t>
        </r>
        <r>
          <rPr>
            <sz val="9"/>
            <color indexed="81"/>
            <rFont val="Tahoma"/>
            <charset val="1"/>
          </rPr>
          <t xml:space="preserve">
Global values i.e not pro rata per WRZ</t>
        </r>
      </text>
    </comment>
    <comment ref="W7" authorId="0" shapeId="0" xr:uid="{00000000-0006-0000-0900-000003000000}">
      <text>
        <r>
          <rPr>
            <b/>
            <sz val="9"/>
            <color indexed="81"/>
            <rFont val="Tahoma"/>
            <charset val="1"/>
          </rPr>
          <t>Everitt, Helen:</t>
        </r>
        <r>
          <rPr>
            <sz val="9"/>
            <color indexed="81"/>
            <rFont val="Tahoma"/>
            <charset val="1"/>
          </rPr>
          <t xml:space="preserve">
Global values i.e not pro rata per WRZ</t>
        </r>
      </text>
    </comment>
  </commentList>
</comments>
</file>

<file path=xl/sharedStrings.xml><?xml version="1.0" encoding="utf-8"?>
<sst xmlns="http://schemas.openxmlformats.org/spreadsheetml/2006/main" count="1154" uniqueCount="470">
  <si>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</si>
  <si>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</si>
  <si>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</si>
  <si>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</si>
  <si>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 xml:space="preserve">Severn Trent </t>
  </si>
  <si>
    <t>Insert image of WRZ boundary (same as GIS shapefile)</t>
  </si>
  <si>
    <t xml:space="preserve">WRZ name </t>
  </si>
  <si>
    <t>Shelton</t>
  </si>
  <si>
    <t>WRMP the data relates to</t>
  </si>
  <si>
    <t>WRMP19 and AR21 AR22</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</si>
  <si>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</si>
  <si>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</si>
  <si>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</si>
  <si>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</si>
  <si>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</si>
  <si>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</si>
  <si>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</si>
  <si>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</si>
  <si>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</si>
  <si>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</si>
  <si>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</si>
  <si>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</si>
  <si>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</si>
  <si>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</si>
  <si>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</si>
  <si>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</si>
  <si>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</si>
  <si>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</si>
  <si>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</si>
  <si>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</si>
  <si>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Line 6</t>
  </si>
  <si>
    <t>Import/Export data included as this zone now includes imports and exports to another water company</t>
  </si>
  <si>
    <t>Company boundary changes</t>
  </si>
  <si>
    <t>Line 1</t>
  </si>
  <si>
    <t>Updated description of boundary areas and maps</t>
  </si>
  <si>
    <t>Tables 2 -8</t>
  </si>
  <si>
    <t>All Lines</t>
  </si>
  <si>
    <t>All data updated to align with  Final Water Resources Management plan (WRMP)</t>
  </si>
  <si>
    <t>Published Final WRMP</t>
  </si>
  <si>
    <t xml:space="preserve">Line 13 and 14 </t>
  </si>
  <si>
    <t>Updated to reflected latest supply demand balance</t>
  </si>
  <si>
    <t>Tables 2-8</t>
  </si>
  <si>
    <t>Updated 2020/21 and 2021/22 all lines</t>
  </si>
  <si>
    <t>Data for the first two years updated for Annual return reported data</t>
  </si>
  <si>
    <t>AR data included as guided by Ofwat</t>
  </si>
  <si>
    <t>Table 1 : Key market information</t>
  </si>
  <si>
    <t>Line</t>
  </si>
  <si>
    <t>Description</t>
  </si>
  <si>
    <t>WRMP19 reference</t>
  </si>
  <si>
    <t>Units</t>
  </si>
  <si>
    <t>DPs</t>
  </si>
  <si>
    <t>Company Response</t>
  </si>
  <si>
    <t>Water Resource Zone location</t>
  </si>
  <si>
    <t>N/A</t>
  </si>
  <si>
    <t>Region / Counties</t>
  </si>
  <si>
    <t>Refer to map that accompanies these tables. Shelton is one of the larger WRZ's in the region. It covers large parts of Shropshire and stretched to the Welsh border to the west. It includes Shrewsbury, Telford and Oswestry.</t>
  </si>
  <si>
    <t>Total number of sources</t>
  </si>
  <si>
    <t>Number</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</si>
  <si>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</si>
  <si>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</si>
  <si>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</si>
  <si>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</si>
  <si>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</si>
  <si>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</si>
  <si>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</si>
  <si>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</si>
  <si>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</si>
  <si>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No more than 3 in 100 Temporary Use Bans</t>
  </si>
  <si>
    <t>Equivalent to 1 in 33 years - Refer to section A of WRMP</t>
  </si>
  <si>
    <t xml:space="preserve">Level of service – (Drought order for non-essential use ban) 
</t>
  </si>
  <si>
    <t>No more than 3 in 100 non-essential use ban</t>
  </si>
  <si>
    <t>Equivalent to 1 in 33 years</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</si>
  <si>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</si>
  <si>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</si>
  <si>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</si>
  <si>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</si>
  <si>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Zonal constraint.  Failure point is Wolverhampton north and Telford constraint is based on restricted GW yield and linkages in the zone.</t>
  </si>
  <si>
    <t>From WRMP table 1, column J</t>
  </si>
  <si>
    <t>Drought plan option benefits</t>
  </si>
  <si>
    <t>Table 10 – Drought Plan links</t>
  </si>
  <si>
    <t>Ml/d</t>
  </si>
  <si>
    <t xml:space="preserve">There are no drought supply measures e.g. drought permits or orders stipulated in our Drought Plan for this WRZ. (1) 5% demand savings assumed during TUBs and a further 5% savings for a NEUB. </t>
  </si>
  <si>
    <t xml:space="preserve">Year of first zonal deficit (if any) 
</t>
  </si>
  <si>
    <t>Year</t>
  </si>
  <si>
    <t>N/a</t>
  </si>
  <si>
    <t>Zone deficit summary</t>
  </si>
  <si>
    <t>High (&gt;10%) / Medium (5-10%) / Low (&lt;5%)</t>
  </si>
  <si>
    <t>A/A</t>
  </si>
  <si>
    <t>Other planning considerations and constraints</t>
  </si>
  <si>
    <t>This is a conjunctive use WRZ i.e. it contains surface water and groundwater sources. We model the complexities of the zone in our Aquator model -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</si>
  <si>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</si>
  <si>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 xml:space="preserve">Works 1 - 0Ml/d - SW4 - constrained by treatment capacity
works 2 - 0Ml/d - SD 
works 3 - 0Ml/d - SD  - constrained by treatment capacity and we may lose this source to the RSA/ WFD programme
works 4 - 2 Ml/d (to the nearest Ml/d) - GW4 
works 5 - 3 Ml/d (to the nearest Ml/d) - GW4 
works 6 - 3 Ml/d (to the nearest Ml/d) - GW4  
Others works in the WRZ are &lt; 10 Ml/d
Note that the groundwater works in this zone would need investment to be suitable to treat any surface water. We have not assessed climate change when estimating the spare capacity in this zone. We have assigned the WTW category that the works will be in by 2020.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</si>
  <si>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</si>
  <si>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</si>
  <si>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</si>
  <si>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</si>
  <si>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</si>
  <si>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</si>
  <si>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</si>
  <si>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</si>
  <si>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</si>
  <si>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</si>
  <si>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</si>
  <si>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</si>
  <si>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</si>
  <si>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</si>
  <si>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</si>
  <si>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</si>
  <si>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</si>
  <si>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</si>
  <si>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</si>
  <si>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</si>
  <si>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</si>
  <si>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</si>
  <si>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</si>
  <si>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</si>
  <si>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</si>
  <si>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</si>
  <si>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</si>
  <si>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</si>
  <si>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</si>
  <si>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</si>
  <si>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</si>
  <si>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</si>
  <si>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</si>
  <si>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</si>
  <si>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</si>
  <si>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</si>
  <si>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</si>
  <si>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</si>
  <si>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</si>
  <si>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</si>
  <si>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</si>
  <si>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</si>
  <si>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</si>
  <si>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</si>
  <si>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</si>
  <si>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</si>
  <si>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</si>
  <si>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</si>
  <si>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</si>
  <si>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</si>
  <si>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</si>
  <si>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</si>
  <si>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</si>
  <si>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</si>
  <si>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</si>
  <si>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</si>
  <si>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</si>
  <si>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</si>
  <si>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</si>
  <si>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</si>
  <si>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</si>
  <si>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</si>
  <si>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</si>
  <si>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</si>
  <si>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</si>
  <si>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</si>
  <si>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</si>
  <si>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</si>
  <si>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</si>
  <si>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</si>
  <si>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</si>
  <si>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</si>
  <si>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</si>
  <si>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</si>
  <si>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</si>
  <si>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</si>
  <si>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</si>
  <si>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</si>
  <si>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</si>
  <si>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</si>
  <si>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</si>
  <si>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</si>
  <si>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</si>
  <si>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</si>
  <si>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</si>
  <si>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</si>
  <si>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</si>
  <si>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</si>
  <si>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</si>
  <si>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</si>
  <si>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</si>
  <si>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</si>
  <si>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</si>
  <si>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</si>
  <si>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</si>
  <si>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</si>
  <si>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</si>
  <si>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</si>
  <si>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</si>
  <si>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</si>
  <si>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</si>
  <si>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</si>
  <si>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</si>
  <si>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</si>
  <si>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</si>
  <si>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</si>
  <si>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</si>
  <si>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</si>
  <si>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</si>
  <si>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</si>
  <si>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</si>
  <si>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</si>
  <si>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</si>
  <si>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</si>
  <si>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</si>
  <si>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</si>
  <si>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</si>
  <si>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</si>
  <si>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</si>
  <si>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</si>
  <si>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</si>
  <si>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</si>
  <si>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</si>
  <si>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</si>
  <si>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</si>
  <si>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</si>
  <si>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</si>
  <si>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</si>
  <si>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</si>
  <si>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</si>
  <si>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</si>
  <si>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</si>
  <si>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</si>
  <si>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</si>
  <si>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</si>
  <si>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</si>
  <si>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</si>
  <si>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</si>
  <si>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</si>
  <si>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</si>
  <si>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</si>
  <si>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</si>
  <si>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</si>
  <si>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</si>
  <si>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</si>
  <si>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</si>
  <si>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</si>
  <si>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</si>
  <si>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</si>
  <si>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</si>
  <si>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</si>
  <si>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</si>
  <si>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</si>
  <si>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</si>
  <si>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</si>
  <si>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</si>
  <si>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</si>
  <si>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</si>
  <si>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</si>
  <si>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</si>
  <si>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</si>
  <si>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</si>
  <si>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</si>
  <si>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</si>
  <si>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</si>
  <si>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</si>
  <si>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</si>
  <si>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</si>
  <si>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</si>
  <si>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</si>
  <si>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</si>
  <si>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</si>
  <si>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</si>
  <si>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</si>
  <si>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</si>
  <si>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</si>
  <si>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</si>
  <si>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</si>
  <si>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</si>
  <si>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</si>
  <si>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</si>
  <si>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</si>
  <si>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</si>
  <si>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</si>
  <si>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</si>
  <si>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</si>
  <si>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</si>
  <si>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</si>
  <si>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</si>
  <si>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</si>
  <si>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</si>
  <si>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</si>
  <si>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</si>
  <si>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</si>
  <si>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</si>
  <si>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</si>
  <si>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</si>
  <si>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</si>
  <si>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</si>
  <si>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</si>
  <si>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</si>
  <si>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</si>
  <si>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</si>
  <si>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</si>
  <si>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</si>
  <si>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</si>
  <si>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</si>
  <si>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</si>
  <si>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</si>
  <si>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</si>
  <si>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</si>
  <si>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</si>
  <si>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</si>
  <si>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</si>
  <si>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</si>
  <si>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</si>
  <si>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</si>
  <si>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</si>
  <si>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</si>
  <si>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</si>
  <si>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</si>
  <si>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</si>
  <si>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</si>
  <si>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</si>
  <si>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</si>
  <si>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</si>
  <si>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</si>
  <si>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</si>
  <si>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</si>
  <si>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</si>
  <si>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</si>
  <si>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</si>
  <si>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</si>
  <si>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</si>
  <si>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</si>
  <si>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</si>
  <si>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</si>
  <si>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</si>
  <si>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</si>
  <si>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</si>
  <si>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</si>
  <si>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</si>
  <si>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</si>
  <si>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</si>
  <si>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</si>
  <si>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</si>
  <si>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</si>
  <si>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</si>
  <si>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</si>
  <si>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</si>
  <si>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</si>
  <si>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</si>
  <si>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</si>
  <si>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</si>
  <si>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</si>
  <si>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</si>
  <si>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</si>
  <si>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</si>
  <si>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</si>
  <si>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</si>
  <si>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</si>
  <si>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</si>
  <si>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</si>
  <si>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</si>
  <si>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</si>
  <si>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</si>
  <si>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</si>
  <si>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</si>
  <si>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</si>
  <si>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</si>
  <si>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</si>
  <si>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</si>
  <si>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</si>
  <si>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</si>
  <si>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</si>
  <si>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</si>
  <si>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</si>
  <si>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</si>
  <si>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New WTW on the River Severn near Buildwas, Shropshire</t>
  </si>
  <si>
    <t>Much Wenlock BH enhancements</t>
  </si>
  <si>
    <t>Potable water import to Shelton WRZ (localised)</t>
  </si>
  <si>
    <t>Potable water import to Shelton WRZ (WRZ wide)</t>
  </si>
  <si>
    <t>Site N to Nurton Transfer (High Flow)</t>
  </si>
  <si>
    <t>Cross Wolverhampton strategic transfer solution</t>
  </si>
  <si>
    <t>Site N to Shelton WRZ transfer solution (Low flow)</t>
  </si>
  <si>
    <t>Site U transfer to Wolverhampton and Telford WRZ</t>
  </si>
  <si>
    <t>Site M expansion</t>
  </si>
  <si>
    <t xml:space="preserve">Site M Expansion </t>
  </si>
  <si>
    <t>Active Leakage Control - Supply demand balance scenario</t>
  </si>
  <si>
    <t>Active Leakage Control - National Infrustructure commision scenario</t>
  </si>
  <si>
    <t xml:space="preserve">Home water efficiency audits </t>
  </si>
  <si>
    <t>Enhanced Metering</t>
  </si>
  <si>
    <t>Metering</t>
  </si>
  <si>
    <t>Option reference number</t>
  </si>
  <si>
    <t>Table 5: Feasible options
Column D</t>
  </si>
  <si>
    <t>WTW16</t>
  </si>
  <si>
    <t>BHS16</t>
  </si>
  <si>
    <t>SHE02</t>
  </si>
  <si>
    <t>SHE03</t>
  </si>
  <si>
    <t>SHE04</t>
  </si>
  <si>
    <t>GRD22</t>
  </si>
  <si>
    <t>SHE06</t>
  </si>
  <si>
    <t>GRD01</t>
  </si>
  <si>
    <t>GRD06</t>
  </si>
  <si>
    <t>SHE05</t>
  </si>
  <si>
    <t>SHE01</t>
  </si>
  <si>
    <t>ALC1</t>
  </si>
  <si>
    <t>ALC2</t>
  </si>
  <si>
    <t>WE001</t>
  </si>
  <si>
    <t>EM001</t>
  </si>
  <si>
    <t xml:space="preserve">Type of option </t>
  </si>
  <si>
    <t>Table 5: Feasible options
Column E</t>
  </si>
  <si>
    <t>SW new</t>
  </si>
  <si>
    <t>GW enhancement</t>
  </si>
  <si>
    <t>Bulk supply</t>
  </si>
  <si>
    <t>SW enhancement</t>
  </si>
  <si>
    <t>Active leakage management</t>
  </si>
  <si>
    <t>Retrofitting indoor water efficiency devices</t>
  </si>
  <si>
    <t>Metering other selective</t>
  </si>
  <si>
    <t>Preferred option</t>
  </si>
  <si>
    <t>Table 5: Feasible options
Column F</t>
  </si>
  <si>
    <t>Y/N</t>
  </si>
  <si>
    <t>N</t>
  </si>
  <si>
    <t>Y</t>
  </si>
  <si>
    <t xml:space="preserve">Planned scheme start date </t>
  </si>
  <si>
    <t>Table 5: Feasible options
Column G</t>
  </si>
  <si>
    <t>2030-31</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</si>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</sst>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color rgb="FFFF0000"/>
      <name val="Arial"/>
      <family val="2"/>
    </font>
    <font>
      <u/>
      <sz val="11"/>
      <color rgb="FFFF0000"/>
      <name val="Arial"/>
      <family val="2"/>
    </font>
    <font>
      <sz val="11"/>
      <color rgb="FFFF0000"/>
      <name val="Arial"/>
      <family val="2"/>
    </font>
    <font>
      <sz val="9"/>
      <name val="Arial"/>
      <family val="2"/>
    </font>
    <font>
      <sz val="11"/>
      <name val="Arial"/>
      <family val="2"/>
    </font>
    <font>
      <sz val="9"/>
      <color indexed="81"/>
      <name val="Tahoma"/>
      <charset val="1"/>
    </font>
    <font>
      <b/>
      <sz val="9"/>
      <color indexed="81"/>
      <name val="Tahoma"/>
      <charset val="1"/>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4">
    <xf numFmtId="0" fontId="0" fillId="0" borderId="0"/>
    <xf numFmtId="0" fontId="1" fillId="0" borderId="0"/>
    <xf numFmtId="9" fontId="1" fillId="0" borderId="0" applyFont="0" applyFill="0" applyBorder="0" applyAlignment="0" applyProtection="0"/>
    <xf numFmtId="0" fontId="17" fillId="0" borderId="0" applyNumberFormat="0" applyFill="0" applyBorder="0" applyAlignment="0" applyProtection="0"/>
  </cellStyleXfs>
  <cellXfs count="159">
    <xf numFmtId="0" fontId="0" fillId="0" borderId="0" xfId="0"/>
    <xf numFmtId="0" fontId="2" fillId="2" borderId="0" xfId="1" applyFont="1" applyFill="1" applyAlignment="1">
      <alignment horizontal="center" vertical="center"/>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7" fillId="4" borderId="14" xfId="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18" fillId="4" borderId="9" xfId="1" applyFont="1" applyFill="1" applyBorder="1" applyAlignment="1" applyProtection="1">
      <alignment horizontal="left" vertical="center"/>
      <protection hidden="1"/>
    </xf>
    <xf numFmtId="0" fontId="19" fillId="0" borderId="0" xfId="3" applyFont="1" applyProtection="1">
      <protection hidden="1"/>
    </xf>
    <xf numFmtId="0" fontId="20" fillId="0" borderId="0" xfId="0" applyFont="1" applyProtection="1">
      <protection hidden="1"/>
    </xf>
    <xf numFmtId="10" fontId="18" fillId="4" borderId="9" xfId="2" applyNumberFormat="1" applyFont="1" applyFill="1" applyBorder="1" applyAlignment="1" applyProtection="1">
      <alignment horizontal="center" vertical="center"/>
      <protection hidden="1"/>
    </xf>
    <xf numFmtId="0" fontId="14" fillId="4" borderId="6" xfId="1" applyFont="1" applyFill="1" applyBorder="1" applyAlignment="1" applyProtection="1">
      <alignment horizontal="left" vertical="center" wrapText="1"/>
      <protection hidden="1"/>
    </xf>
    <xf numFmtId="2" fontId="21" fillId="4" borderId="9" xfId="1" applyNumberFormat="1" applyFont="1" applyFill="1" applyBorder="1" applyAlignment="1" applyProtection="1">
      <alignment horizontal="center" vertical="center"/>
      <protection hidden="1"/>
    </xf>
    <xf numFmtId="0" fontId="22" fillId="0" borderId="0" xfId="0" applyFont="1" applyProtection="1">
      <protection hidden="1"/>
    </xf>
    <xf numFmtId="0" fontId="21" fillId="4" borderId="9" xfId="1" applyFont="1" applyFill="1" applyBorder="1" applyAlignment="1" applyProtection="1">
      <alignment horizontal="center" vertical="center" wrapText="1"/>
      <protection hidden="1"/>
    </xf>
    <xf numFmtId="0" fontId="21" fillId="4" borderId="9" xfId="1" applyFont="1" applyFill="1" applyBorder="1" applyAlignment="1" applyProtection="1">
      <alignment horizontal="center" vertical="center"/>
      <protection hidden="1"/>
    </xf>
    <xf numFmtId="9" fontId="20" fillId="0" borderId="0" xfId="2" applyFont="1" applyProtection="1">
      <protection hidden="1"/>
    </xf>
    <xf numFmtId="9" fontId="21" fillId="4" borderId="9" xfId="1" applyNumberFormat="1" applyFont="1" applyFill="1" applyBorder="1" applyAlignment="1" applyProtection="1">
      <alignment horizontal="center" vertical="center"/>
      <protection hidden="1"/>
    </xf>
    <xf numFmtId="2" fontId="21" fillId="4" borderId="14" xfId="1" applyNumberFormat="1" applyFont="1" applyFill="1" applyBorder="1" applyAlignment="1" applyProtection="1">
      <alignment vertical="center"/>
      <protection hidden="1"/>
    </xf>
    <xf numFmtId="0" fontId="21" fillId="4" borderId="14" xfId="1" applyFont="1" applyFill="1" applyBorder="1" applyAlignment="1" applyProtection="1">
      <alignment vertical="center"/>
      <protection hidden="1"/>
    </xf>
    <xf numFmtId="164" fontId="21" fillId="4" borderId="14" xfId="1" applyNumberFormat="1" applyFont="1" applyFill="1" applyBorder="1" applyAlignment="1" applyProtection="1">
      <alignment vertical="center"/>
      <protection hidden="1"/>
    </xf>
    <xf numFmtId="9" fontId="21" fillId="4" borderId="14" xfId="2" applyFont="1" applyFill="1" applyBorder="1" applyAlignment="1" applyProtection="1">
      <alignment vertical="center"/>
      <protection hidden="1"/>
    </xf>
    <xf numFmtId="9" fontId="21" fillId="4" borderId="9" xfId="1" applyNumberFormat="1" applyFont="1" applyFill="1" applyBorder="1" applyAlignment="1" applyProtection="1">
      <alignment vertical="center"/>
      <protection hidden="1"/>
    </xf>
    <xf numFmtId="1" fontId="21" fillId="4" borderId="14" xfId="1" applyNumberFormat="1" applyFont="1" applyFill="1" applyBorder="1" applyAlignment="1" applyProtection="1">
      <alignment vertical="center" wrapText="1"/>
      <protection hidden="1"/>
    </xf>
    <xf numFmtId="1" fontId="21" fillId="4" borderId="14" xfId="1" applyNumberFormat="1" applyFont="1" applyFill="1" applyBorder="1" applyAlignment="1" applyProtection="1">
      <alignment vertical="center"/>
      <protection hidden="1"/>
    </xf>
    <xf numFmtId="0" fontId="21" fillId="4" borderId="14" xfId="1" applyFont="1" applyFill="1" applyBorder="1" applyAlignment="1" applyProtection="1">
      <alignment vertical="center"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0" fontId="7" fillId="4" borderId="9" xfId="1" applyFont="1" applyFill="1" applyBorder="1" applyAlignment="1" applyProtection="1">
      <alignment vertical="center" wrapText="1"/>
      <protection hidden="1"/>
    </xf>
    <xf numFmtId="0" fontId="7" fillId="4" borderId="14" xfId="1" applyFont="1" applyFill="1" applyBorder="1" applyAlignment="1" applyProtection="1">
      <alignment vertical="center" wrapText="1"/>
      <protection hidden="1"/>
    </xf>
    <xf numFmtId="164" fontId="21" fillId="4" borderId="14" xfId="1" applyNumberFormat="1" applyFont="1" applyFill="1" applyBorder="1" applyAlignment="1" applyProtection="1">
      <alignment vertical="center" wrapText="1"/>
      <protection hidden="1"/>
    </xf>
    <xf numFmtId="2" fontId="21" fillId="4" borderId="14" xfId="1" applyNumberFormat="1" applyFont="1" applyFill="1" applyBorder="1" applyAlignment="1" applyProtection="1">
      <alignment vertical="center" wrapText="1"/>
      <protection hidden="1"/>
    </xf>
    <xf numFmtId="2" fontId="7" fillId="4" borderId="14" xfId="1" applyNumberFormat="1" applyFont="1" applyFill="1" applyBorder="1" applyAlignment="1" applyProtection="1">
      <alignment vertical="center"/>
      <protection hidden="1"/>
    </xf>
    <xf numFmtId="14" fontId="4" fillId="4" borderId="9" xfId="1" applyNumberFormat="1" applyFont="1" applyFill="1" applyBorder="1" applyAlignment="1">
      <alignment vertical="center"/>
    </xf>
    <xf numFmtId="164" fontId="7" fillId="4" borderId="14" xfId="1" applyNumberFormat="1" applyFont="1" applyFill="1" applyBorder="1" applyAlignment="1" applyProtection="1">
      <alignment vertical="center"/>
      <protection hidden="1"/>
    </xf>
    <xf numFmtId="0" fontId="25"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14" fontId="25" fillId="11" borderId="9" xfId="0" applyNumberFormat="1" applyFont="1" applyFill="1" applyBorder="1" applyAlignment="1">
      <alignment vertical="center"/>
    </xf>
    <xf numFmtId="0" fontId="25" fillId="11" borderId="9" xfId="0" applyFont="1" applyFill="1" applyBorder="1" applyAlignment="1">
      <alignment vertical="center"/>
    </xf>
    <xf numFmtId="0" fontId="26" fillId="11" borderId="9" xfId="0"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pplyProtection="1">
      <alignment horizontal="left"/>
      <protection hidden="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 fillId="2" borderId="0" xfId="1" applyFont="1" applyFill="1" applyAlignment="1" applyProtection="1">
      <alignment horizontal="left" vertical="center"/>
      <protection hidden="1"/>
    </xf>
  </cellXfs>
  <cellStyles count="4">
    <cellStyle name="Hyperlink" xfId="3" builtinId="8"/>
    <cellStyle name="Normal" xfId="0" builtinId="0"/>
    <cellStyle name="Normal 3" xfId="1" xr:uid="{00000000-0005-0000-0000-000002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234949</xdr:colOff>
      <xdr:row>4</xdr:row>
      <xdr:rowOff>166686</xdr:rowOff>
    </xdr:from>
    <xdr:to>
      <xdr:col>6</xdr:col>
      <xdr:colOff>238125</xdr:colOff>
      <xdr:row>16</xdr:row>
      <xdr:rowOff>62460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69324" y="2047874"/>
          <a:ext cx="4622801" cy="34319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C8" sqref="C8:C10"/>
    </sheetView>
  </sheetViews>
  <sheetFormatPr defaultColWidth="0" defaultRowHeight="13.9" customHeight="1" zeroHeight="1" x14ac:dyDescent="0.2"/>
  <cols>
    <col min="1" max="1" width="1.75" style="7" customWidth="1"/>
    <col min="2" max="2" width="51.25" style="7" customWidth="1"/>
    <col min="3" max="3" width="56.375" style="7" customWidth="1"/>
    <col min="4" max="4" width="4.125" style="7" customWidth="1"/>
    <col min="5" max="5" width="47.875" style="7" customWidth="1"/>
    <col min="6" max="7" width="8.75" style="7" customWidth="1"/>
    <col min="8" max="16384" width="8.75" style="7" hidden="1"/>
  </cols>
  <sheetData>
    <row r="1" spans="2:5" ht="20.25" x14ac:dyDescent="0.2">
      <c r="B1" s="8" t="s">
        <v>0</v>
      </c>
      <c r="C1" s="9" t="str">
        <f>C5</f>
        <v xml:space="preserve">Severn Trent </v>
      </c>
    </row>
    <row r="2" spans="2:5" ht="12" customHeight="1" thickBot="1" x14ac:dyDescent="0.25"/>
    <row r="3" spans="2:5" ht="102.75" customHeight="1" thickBot="1" x14ac:dyDescent="0.25">
      <c r="B3" s="10" t="s">
        <v>1</v>
      </c>
      <c r="C3" s="11" t="s">
        <v>2</v>
      </c>
      <c r="E3" s="12"/>
    </row>
    <row r="4" spans="2:5" ht="12" customHeight="1" thickBot="1" x14ac:dyDescent="0.25">
      <c r="B4" s="13"/>
      <c r="C4" s="14"/>
    </row>
    <row r="5" spans="2:5" ht="16.5" x14ac:dyDescent="0.2">
      <c r="B5" s="15" t="s">
        <v>3</v>
      </c>
      <c r="C5" s="16" t="s">
        <v>4</v>
      </c>
      <c r="E5" s="17" t="s">
        <v>5</v>
      </c>
    </row>
    <row r="6" spans="2:5" ht="17.25" thickBot="1" x14ac:dyDescent="0.25">
      <c r="B6" s="18" t="s">
        <v>6</v>
      </c>
      <c r="C6" s="19" t="s">
        <v>7</v>
      </c>
    </row>
    <row r="7" spans="2:5" ht="12" customHeight="1" thickBot="1" x14ac:dyDescent="0.25">
      <c r="B7" s="20"/>
      <c r="C7" s="21"/>
    </row>
    <row r="8" spans="2:5" ht="16.5" x14ac:dyDescent="0.2">
      <c r="B8" s="15" t="s">
        <v>8</v>
      </c>
      <c r="C8" s="122" t="s">
        <v>9</v>
      </c>
    </row>
    <row r="9" spans="2:5" ht="16.5" x14ac:dyDescent="0.2">
      <c r="B9" s="22" t="s">
        <v>10</v>
      </c>
      <c r="C9" s="123">
        <v>43132</v>
      </c>
    </row>
    <row r="10" spans="2:5" ht="17.25" thickBot="1" x14ac:dyDescent="0.25">
      <c r="B10" s="18" t="s">
        <v>11</v>
      </c>
      <c r="C10" s="124">
        <v>44866</v>
      </c>
    </row>
    <row r="11" spans="2:5" ht="12" customHeight="1" thickBot="1" x14ac:dyDescent="0.25">
      <c r="B11" s="20"/>
      <c r="C11" s="21"/>
    </row>
    <row r="12" spans="2:5" ht="49.5" x14ac:dyDescent="0.2">
      <c r="B12" s="15" t="s">
        <v>12</v>
      </c>
      <c r="C12" s="16" t="s">
        <v>13</v>
      </c>
    </row>
    <row r="13" spans="2:5" ht="37.15" customHeight="1" thickBot="1" x14ac:dyDescent="0.25">
      <c r="B13" s="18" t="s">
        <v>14</v>
      </c>
      <c r="C13" s="19" t="s">
        <v>15</v>
      </c>
    </row>
    <row r="14" spans="2:5" ht="12" customHeight="1" thickBot="1" x14ac:dyDescent="0.35">
      <c r="B14" s="23"/>
      <c r="C14" s="24"/>
    </row>
    <row r="15" spans="2:5" ht="59.45" customHeight="1" thickBot="1" x14ac:dyDescent="0.25">
      <c r="B15" s="25" t="s">
        <v>16</v>
      </c>
      <c r="C15" s="26" t="s">
        <v>17</v>
      </c>
      <c r="E15" s="12"/>
    </row>
    <row r="16" spans="2:5" ht="12" customHeight="1" x14ac:dyDescent="0.2">
      <c r="B16" s="13"/>
      <c r="C16" s="14"/>
    </row>
    <row r="17" spans="2:6" ht="17.25" thickBot="1" x14ac:dyDescent="0.25">
      <c r="B17" s="17" t="s">
        <v>18</v>
      </c>
    </row>
    <row r="18" spans="2:6" ht="15.75" thickBot="1" x14ac:dyDescent="0.3">
      <c r="E18" s="27" t="s">
        <v>19</v>
      </c>
      <c r="F18" s="28"/>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lkFWbNIn7KaVqBNeJ59N86ApZIOMFwMyxC1m+JDsGkG8JHca6n9i+dGMkCjvgR+07gJQgFAjj8VBFsh8T3sZ/g==" saltValue="RyR/9DdtjdrGkKm4n/CSSg=="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45" orientation="portrait" r:id="rId2"/>
  <headerFooter>
    <oddHeader>&amp;L&amp;"Calibri"&amp;10&amp;K000000ST Classification: OFFICIAL COMMERCIAL&amp;1#_x000D_&amp;"Calibri"&amp;11&amp;K000000</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B7" sqref="B7"/>
    </sheetView>
  </sheetViews>
  <sheetFormatPr defaultColWidth="0" defaultRowHeight="14.25" zeroHeight="1" x14ac:dyDescent="0.2"/>
  <cols>
    <col min="1" max="1" width="2.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8" width="17.5" style="7" customWidth="1"/>
    <col min="9" max="21" width="12.625" style="7" bestFit="1" customWidth="1"/>
    <col min="22" max="27" width="10.75" style="7" customWidth="1"/>
    <col min="28" max="56" width="8.75" style="7" customWidth="1"/>
    <col min="57" max="16384" width="8.75" style="7" hidden="1"/>
  </cols>
  <sheetData>
    <row r="1" spans="2:27" ht="20.25" x14ac:dyDescent="0.2">
      <c r="B1" s="158" t="s">
        <v>347</v>
      </c>
      <c r="C1" s="158"/>
      <c r="D1" s="158"/>
      <c r="E1" s="158"/>
      <c r="F1" s="158"/>
    </row>
    <row r="2" spans="2:27" ht="15" thickBot="1" x14ac:dyDescent="0.25"/>
    <row r="3" spans="2:27" ht="17.25" thickBot="1" x14ac:dyDescent="0.25">
      <c r="B3" s="133" t="s">
        <v>3</v>
      </c>
      <c r="C3" s="134"/>
      <c r="D3" s="150" t="str">
        <f>'Cover sheet'!C5</f>
        <v xml:space="preserve">Severn Trent </v>
      </c>
      <c r="E3" s="151"/>
      <c r="F3" s="152"/>
    </row>
    <row r="4" spans="2:27" ht="17.25" thickBot="1" x14ac:dyDescent="0.25">
      <c r="B4" s="133" t="s">
        <v>6</v>
      </c>
      <c r="C4" s="134"/>
      <c r="D4" s="150" t="str">
        <f>'Cover sheet'!C6</f>
        <v>Shelton</v>
      </c>
      <c r="E4" s="151"/>
      <c r="F4" s="152"/>
    </row>
    <row r="5" spans="2:27" ht="15.75" thickBot="1" x14ac:dyDescent="0.25">
      <c r="C5" s="90"/>
      <c r="D5" s="31"/>
    </row>
    <row r="6" spans="2:27" ht="15" thickBot="1" x14ac:dyDescent="0.25">
      <c r="B6" s="91" t="s">
        <v>46</v>
      </c>
      <c r="C6" s="92" t="s">
        <v>131</v>
      </c>
      <c r="D6" s="36" t="s">
        <v>48</v>
      </c>
      <c r="E6" s="36" t="s">
        <v>49</v>
      </c>
      <c r="F6" s="38" t="s">
        <v>50</v>
      </c>
      <c r="H6" s="36" t="s">
        <v>348</v>
      </c>
      <c r="I6" s="36" t="s">
        <v>349</v>
      </c>
      <c r="J6" s="36" t="s">
        <v>350</v>
      </c>
      <c r="K6" s="36" t="s">
        <v>351</v>
      </c>
      <c r="L6" s="36" t="s">
        <v>352</v>
      </c>
      <c r="M6" s="36" t="s">
        <v>353</v>
      </c>
      <c r="N6" s="36" t="s">
        <v>354</v>
      </c>
      <c r="O6" s="36" t="s">
        <v>355</v>
      </c>
      <c r="P6" s="36" t="s">
        <v>356</v>
      </c>
      <c r="Q6" s="36" t="s">
        <v>357</v>
      </c>
      <c r="R6" s="36" t="s">
        <v>358</v>
      </c>
      <c r="S6" s="36" t="s">
        <v>359</v>
      </c>
      <c r="T6" s="36" t="s">
        <v>360</v>
      </c>
      <c r="U6" s="36" t="s">
        <v>361</v>
      </c>
      <c r="V6" s="36" t="s">
        <v>362</v>
      </c>
      <c r="W6" s="36" t="s">
        <v>363</v>
      </c>
      <c r="X6" s="36" t="s">
        <v>364</v>
      </c>
      <c r="Y6" s="36" t="s">
        <v>365</v>
      </c>
      <c r="Z6" s="36" t="s">
        <v>366</v>
      </c>
      <c r="AA6" s="36" t="s">
        <v>367</v>
      </c>
    </row>
    <row r="7" spans="2:27" ht="72" x14ac:dyDescent="0.2">
      <c r="B7" s="81">
        <v>1</v>
      </c>
      <c r="C7" s="82" t="s">
        <v>368</v>
      </c>
      <c r="D7" s="77" t="s">
        <v>369</v>
      </c>
      <c r="E7" s="77" t="s">
        <v>75</v>
      </c>
      <c r="F7" s="77" t="s">
        <v>53</v>
      </c>
      <c r="H7" s="110" t="s">
        <v>370</v>
      </c>
      <c r="I7" s="110" t="s">
        <v>371</v>
      </c>
      <c r="J7" s="110" t="s">
        <v>372</v>
      </c>
      <c r="K7" s="110" t="s">
        <v>373</v>
      </c>
      <c r="L7" s="110" t="s">
        <v>374</v>
      </c>
      <c r="M7" s="110" t="s">
        <v>375</v>
      </c>
      <c r="N7" s="110" t="s">
        <v>376</v>
      </c>
      <c r="O7" s="110" t="s">
        <v>377</v>
      </c>
      <c r="P7" s="110" t="s">
        <v>375</v>
      </c>
      <c r="Q7" s="110" t="s">
        <v>378</v>
      </c>
      <c r="R7" s="110" t="s">
        <v>379</v>
      </c>
      <c r="S7" s="110" t="s">
        <v>380</v>
      </c>
      <c r="T7" s="110" t="s">
        <v>381</v>
      </c>
      <c r="U7" s="110" t="s">
        <v>382</v>
      </c>
      <c r="V7" s="110" t="s">
        <v>383</v>
      </c>
      <c r="W7" s="116" t="s">
        <v>384</v>
      </c>
      <c r="X7" s="85"/>
      <c r="Y7" s="85"/>
      <c r="Z7" s="85"/>
      <c r="AA7" s="85"/>
    </row>
    <row r="8" spans="2:27" ht="38.25" x14ac:dyDescent="0.2">
      <c r="B8" s="81">
        <v>2</v>
      </c>
      <c r="C8" s="84" t="s">
        <v>385</v>
      </c>
      <c r="D8" s="77" t="s">
        <v>386</v>
      </c>
      <c r="E8" s="77" t="s">
        <v>75</v>
      </c>
      <c r="F8" s="77" t="s">
        <v>53</v>
      </c>
      <c r="H8" s="111" t="s">
        <v>387</v>
      </c>
      <c r="I8" s="111" t="s">
        <v>388</v>
      </c>
      <c r="J8" s="111" t="s">
        <v>389</v>
      </c>
      <c r="K8" s="111" t="s">
        <v>390</v>
      </c>
      <c r="L8" s="111" t="s">
        <v>391</v>
      </c>
      <c r="M8" s="111" t="s">
        <v>392</v>
      </c>
      <c r="N8" s="111" t="s">
        <v>393</v>
      </c>
      <c r="O8" s="111" t="s">
        <v>394</v>
      </c>
      <c r="P8" s="111" t="s">
        <v>395</v>
      </c>
      <c r="Q8" s="111" t="s">
        <v>396</v>
      </c>
      <c r="R8" s="111" t="s">
        <v>397</v>
      </c>
      <c r="S8" s="111" t="s">
        <v>398</v>
      </c>
      <c r="T8" s="111" t="s">
        <v>399</v>
      </c>
      <c r="U8" s="111" t="s">
        <v>400</v>
      </c>
      <c r="V8" s="110" t="s">
        <v>401</v>
      </c>
      <c r="W8" s="85" t="s">
        <v>401</v>
      </c>
      <c r="X8" s="85"/>
      <c r="Y8" s="85"/>
      <c r="Z8" s="85"/>
      <c r="AA8" s="85"/>
    </row>
    <row r="9" spans="2:27" ht="38.25" x14ac:dyDescent="0.2">
      <c r="B9" s="81">
        <v>3</v>
      </c>
      <c r="C9" s="84" t="s">
        <v>402</v>
      </c>
      <c r="D9" s="77" t="s">
        <v>403</v>
      </c>
      <c r="E9" s="77" t="s">
        <v>75</v>
      </c>
      <c r="F9" s="77" t="s">
        <v>53</v>
      </c>
      <c r="H9" s="111" t="s">
        <v>404</v>
      </c>
      <c r="I9" s="111" t="s">
        <v>405</v>
      </c>
      <c r="J9" s="111" t="s">
        <v>406</v>
      </c>
      <c r="K9" s="111" t="s">
        <v>406</v>
      </c>
      <c r="L9" s="111" t="s">
        <v>406</v>
      </c>
      <c r="M9" s="111" t="s">
        <v>406</v>
      </c>
      <c r="N9" s="111" t="s">
        <v>406</v>
      </c>
      <c r="O9" s="111" t="s">
        <v>406</v>
      </c>
      <c r="P9" s="111" t="s">
        <v>406</v>
      </c>
      <c r="Q9" s="111" t="s">
        <v>407</v>
      </c>
      <c r="R9" s="111" t="s">
        <v>407</v>
      </c>
      <c r="S9" s="111" t="s">
        <v>408</v>
      </c>
      <c r="T9" s="111" t="s">
        <v>408</v>
      </c>
      <c r="U9" s="111" t="s">
        <v>409</v>
      </c>
      <c r="V9" s="110" t="s">
        <v>410</v>
      </c>
      <c r="W9" s="110" t="s">
        <v>410</v>
      </c>
      <c r="X9" s="85"/>
      <c r="Y9" s="85"/>
      <c r="Z9" s="85"/>
      <c r="AA9" s="85"/>
    </row>
    <row r="10" spans="2:27" ht="38.25" x14ac:dyDescent="0.2">
      <c r="B10" s="81">
        <v>4</v>
      </c>
      <c r="C10" s="84" t="s">
        <v>411</v>
      </c>
      <c r="D10" s="77" t="s">
        <v>412</v>
      </c>
      <c r="E10" s="77" t="s">
        <v>413</v>
      </c>
      <c r="F10" s="77" t="s">
        <v>53</v>
      </c>
      <c r="H10" s="111" t="s">
        <v>414</v>
      </c>
      <c r="I10" s="111" t="s">
        <v>414</v>
      </c>
      <c r="J10" s="111" t="s">
        <v>414</v>
      </c>
      <c r="K10" s="111" t="s">
        <v>414</v>
      </c>
      <c r="L10" s="111" t="s">
        <v>414</v>
      </c>
      <c r="M10" s="111" t="s">
        <v>414</v>
      </c>
      <c r="N10" s="111" t="s">
        <v>414</v>
      </c>
      <c r="O10" s="111" t="s">
        <v>414</v>
      </c>
      <c r="P10" s="111" t="s">
        <v>414</v>
      </c>
      <c r="Q10" s="111" t="s">
        <v>414</v>
      </c>
      <c r="R10" s="111" t="s">
        <v>414</v>
      </c>
      <c r="S10" s="111" t="s">
        <v>414</v>
      </c>
      <c r="T10" s="111" t="s">
        <v>415</v>
      </c>
      <c r="U10" s="111" t="s">
        <v>414</v>
      </c>
      <c r="V10" s="110" t="s">
        <v>415</v>
      </c>
      <c r="W10" s="85" t="s">
        <v>415</v>
      </c>
      <c r="X10" s="85"/>
      <c r="Y10" s="85"/>
      <c r="Z10" s="85"/>
      <c r="AA10" s="85"/>
    </row>
    <row r="11" spans="2:27" ht="38.25" x14ac:dyDescent="0.2">
      <c r="B11" s="81">
        <v>5</v>
      </c>
      <c r="C11" s="84" t="s">
        <v>416</v>
      </c>
      <c r="D11" s="77" t="s">
        <v>417</v>
      </c>
      <c r="E11" s="77" t="s">
        <v>83</v>
      </c>
      <c r="F11" s="77" t="s">
        <v>53</v>
      </c>
      <c r="H11" s="111" t="s">
        <v>418</v>
      </c>
      <c r="I11" s="111" t="s">
        <v>137</v>
      </c>
      <c r="J11" s="111" t="s">
        <v>137</v>
      </c>
      <c r="K11" s="111" t="s">
        <v>137</v>
      </c>
      <c r="L11" s="111" t="s">
        <v>137</v>
      </c>
      <c r="M11" s="111" t="s">
        <v>137</v>
      </c>
      <c r="N11" s="111" t="s">
        <v>137</v>
      </c>
      <c r="O11" s="111" t="s">
        <v>137</v>
      </c>
      <c r="P11" s="111" t="s">
        <v>137</v>
      </c>
      <c r="Q11" s="111" t="s">
        <v>137</v>
      </c>
      <c r="R11" s="111" t="s">
        <v>137</v>
      </c>
      <c r="S11" s="111" t="s">
        <v>419</v>
      </c>
      <c r="T11" s="111" t="s">
        <v>419</v>
      </c>
      <c r="U11" s="111" t="s">
        <v>132</v>
      </c>
      <c r="V11" s="110" t="s">
        <v>132</v>
      </c>
      <c r="W11" s="85" t="s">
        <v>419</v>
      </c>
      <c r="X11" s="85"/>
      <c r="Y11" s="85"/>
      <c r="Z11" s="85"/>
      <c r="AA11" s="85"/>
    </row>
    <row r="12" spans="2:27" ht="72" x14ac:dyDescent="0.2">
      <c r="B12" s="81">
        <v>6</v>
      </c>
      <c r="C12" s="84" t="s">
        <v>420</v>
      </c>
      <c r="D12" s="77" t="s">
        <v>53</v>
      </c>
      <c r="E12" s="77" t="s">
        <v>75</v>
      </c>
      <c r="F12" s="77" t="s">
        <v>53</v>
      </c>
      <c r="H12" s="110" t="s">
        <v>421</v>
      </c>
      <c r="I12" s="110" t="s">
        <v>421</v>
      </c>
      <c r="J12" s="110" t="s">
        <v>421</v>
      </c>
      <c r="K12" s="110" t="s">
        <v>421</v>
      </c>
      <c r="L12" s="110" t="s">
        <v>421</v>
      </c>
      <c r="M12" s="110" t="s">
        <v>421</v>
      </c>
      <c r="N12" s="110" t="s">
        <v>421</v>
      </c>
      <c r="O12" s="110" t="s">
        <v>421</v>
      </c>
      <c r="P12" s="110" t="s">
        <v>421</v>
      </c>
      <c r="Q12" s="110" t="s">
        <v>421</v>
      </c>
      <c r="R12" s="110" t="s">
        <v>421</v>
      </c>
      <c r="S12" s="110" t="s">
        <v>421</v>
      </c>
      <c r="T12" s="112" t="s">
        <v>422</v>
      </c>
      <c r="U12" s="110" t="s">
        <v>421</v>
      </c>
      <c r="V12" s="112" t="s">
        <v>422</v>
      </c>
      <c r="W12" s="112" t="s">
        <v>422</v>
      </c>
      <c r="X12" s="85"/>
      <c r="Y12" s="85"/>
      <c r="Z12" s="85"/>
      <c r="AA12" s="85"/>
    </row>
    <row r="13" spans="2:27" ht="38.25" x14ac:dyDescent="0.2">
      <c r="B13" s="81">
        <v>7</v>
      </c>
      <c r="C13" s="84" t="s">
        <v>423</v>
      </c>
      <c r="D13" s="77" t="s">
        <v>424</v>
      </c>
      <c r="E13" s="77" t="s">
        <v>80</v>
      </c>
      <c r="F13" s="77">
        <v>1</v>
      </c>
      <c r="H13" s="107">
        <v>15</v>
      </c>
      <c r="I13" s="107">
        <v>0.7</v>
      </c>
      <c r="J13" s="107">
        <v>12</v>
      </c>
      <c r="K13" s="107">
        <v>18</v>
      </c>
      <c r="L13" s="107">
        <v>18</v>
      </c>
      <c r="M13" s="107">
        <v>10</v>
      </c>
      <c r="N13" s="107">
        <v>10</v>
      </c>
      <c r="O13" s="107">
        <v>21.5</v>
      </c>
      <c r="P13" s="107">
        <v>15</v>
      </c>
      <c r="Q13" s="107">
        <v>10</v>
      </c>
      <c r="R13" s="107">
        <v>18</v>
      </c>
      <c r="S13" s="107">
        <v>4.88</v>
      </c>
      <c r="T13" s="107">
        <v>15.791471040999999</v>
      </c>
      <c r="U13" s="107">
        <v>9.5177731973812687</v>
      </c>
      <c r="V13" s="117">
        <v>41.539999999999992</v>
      </c>
      <c r="W13" s="121">
        <v>3.1036157140844089</v>
      </c>
      <c r="X13" s="85"/>
      <c r="Y13" s="85"/>
      <c r="Z13" s="85"/>
      <c r="AA13" s="85"/>
    </row>
    <row r="14" spans="2:27" ht="38.25" x14ac:dyDescent="0.2">
      <c r="B14" s="81">
        <v>8</v>
      </c>
      <c r="C14" s="84" t="s">
        <v>425</v>
      </c>
      <c r="D14" s="77" t="s">
        <v>426</v>
      </c>
      <c r="E14" s="77" t="s">
        <v>427</v>
      </c>
      <c r="F14" s="77">
        <v>2</v>
      </c>
      <c r="H14" s="105">
        <v>109074.76260342423</v>
      </c>
      <c r="I14" s="105">
        <v>6095.4477533751988</v>
      </c>
      <c r="J14" s="105">
        <v>104493.39005786051</v>
      </c>
      <c r="K14" s="105">
        <v>156740.08508679076</v>
      </c>
      <c r="L14" s="105">
        <v>156740.08508679076</v>
      </c>
      <c r="M14" s="105">
        <v>87077.825048217113</v>
      </c>
      <c r="N14" s="105">
        <v>87077.825048217113</v>
      </c>
      <c r="O14" s="105">
        <v>187217.32385366678</v>
      </c>
      <c r="P14" s="105">
        <v>130616.73757232561</v>
      </c>
      <c r="Q14" s="105">
        <v>87077.825048217113</v>
      </c>
      <c r="R14" s="105">
        <v>156740.08508679076</v>
      </c>
      <c r="S14" s="105">
        <v>30649.099981008923</v>
      </c>
      <c r="T14" s="105">
        <v>104850.06162980609</v>
      </c>
      <c r="U14" s="105">
        <v>21686.014173502612</v>
      </c>
      <c r="V14" s="118">
        <v>260373.73527183887</v>
      </c>
      <c r="W14" s="119">
        <v>24424.322807446915</v>
      </c>
      <c r="X14" s="85"/>
      <c r="Y14" s="85"/>
      <c r="Z14" s="85"/>
      <c r="AA14" s="85"/>
    </row>
    <row r="15" spans="2:27" ht="38.25" x14ac:dyDescent="0.2">
      <c r="B15" s="81">
        <v>9</v>
      </c>
      <c r="C15" s="84" t="s">
        <v>428</v>
      </c>
      <c r="D15" s="77" t="s">
        <v>429</v>
      </c>
      <c r="E15" s="77" t="s">
        <v>430</v>
      </c>
      <c r="F15" s="77">
        <v>2</v>
      </c>
      <c r="H15" s="105">
        <v>88259.836688070151</v>
      </c>
      <c r="I15" s="105">
        <v>8547.0898232568888</v>
      </c>
      <c r="J15" s="105">
        <v>0</v>
      </c>
      <c r="K15" s="105">
        <v>47588.946179338585</v>
      </c>
      <c r="L15" s="105">
        <v>8743.3450256075357</v>
      </c>
      <c r="M15" s="105">
        <v>9321.9158626094431</v>
      </c>
      <c r="N15" s="105">
        <v>7468.4139817649166</v>
      </c>
      <c r="O15" s="105">
        <v>49326.311328889416</v>
      </c>
      <c r="P15" s="105">
        <v>16131.573604820402</v>
      </c>
      <c r="Q15" s="105">
        <v>23224.648044332986</v>
      </c>
      <c r="R15" s="105">
        <v>38715.322475695582</v>
      </c>
      <c r="S15" s="105">
        <v>38680.597348786701</v>
      </c>
      <c r="T15" s="105">
        <v>109583.31214525702</v>
      </c>
      <c r="U15" s="105">
        <v>9412.4048590648836</v>
      </c>
      <c r="V15" s="118">
        <v>439070.70841890108</v>
      </c>
      <c r="W15" s="119">
        <v>32540.736797393558</v>
      </c>
      <c r="X15" s="85"/>
      <c r="Y15" s="85"/>
      <c r="Z15" s="85"/>
      <c r="AA15" s="85"/>
    </row>
    <row r="16" spans="2:27" ht="38.25" x14ac:dyDescent="0.2">
      <c r="B16" s="81">
        <v>10</v>
      </c>
      <c r="C16" s="84" t="s">
        <v>431</v>
      </c>
      <c r="D16" s="77" t="s">
        <v>432</v>
      </c>
      <c r="E16" s="77" t="s">
        <v>430</v>
      </c>
      <c r="F16" s="77">
        <v>2</v>
      </c>
      <c r="H16" s="105">
        <v>15380.039585359555</v>
      </c>
      <c r="I16" s="105">
        <v>1240.5607952074765</v>
      </c>
      <c r="J16" s="105">
        <v>44493.190058883549</v>
      </c>
      <c r="K16" s="105">
        <v>72286.523259204871</v>
      </c>
      <c r="L16" s="105">
        <v>23511.012763018614</v>
      </c>
      <c r="M16" s="105">
        <v>2273.5662266013946</v>
      </c>
      <c r="N16" s="105">
        <v>13061.673757232562</v>
      </c>
      <c r="O16" s="105">
        <v>22788.164230283423</v>
      </c>
      <c r="P16" s="105">
        <v>11021.905526651039</v>
      </c>
      <c r="Q16" s="105">
        <v>8373.7853676504656</v>
      </c>
      <c r="R16" s="105">
        <v>15077.585049444715</v>
      </c>
      <c r="S16" s="105">
        <v>3024.9342441606191</v>
      </c>
      <c r="T16" s="105">
        <v>4496.2829708653371</v>
      </c>
      <c r="U16" s="105">
        <v>0</v>
      </c>
      <c r="V16" s="118">
        <v>328248.26351906266</v>
      </c>
      <c r="W16" s="119">
        <v>27932.60924250184</v>
      </c>
      <c r="X16" s="85"/>
      <c r="Y16" s="85"/>
      <c r="Z16" s="85"/>
      <c r="AA16" s="85"/>
    </row>
    <row r="17" spans="1:27" ht="38.25" x14ac:dyDescent="0.2">
      <c r="B17" s="81">
        <v>11</v>
      </c>
      <c r="C17" s="84" t="s">
        <v>433</v>
      </c>
      <c r="D17" s="77" t="s">
        <v>434</v>
      </c>
      <c r="E17" s="77" t="s">
        <v>430</v>
      </c>
      <c r="F17" s="77">
        <v>2</v>
      </c>
      <c r="H17" s="105">
        <v>0</v>
      </c>
      <c r="I17" s="105">
        <v>0</v>
      </c>
      <c r="J17" s="105">
        <v>0</v>
      </c>
      <c r="K17" s="105">
        <v>0</v>
      </c>
      <c r="L17" s="105">
        <v>0</v>
      </c>
      <c r="M17" s="105">
        <v>0</v>
      </c>
      <c r="N17" s="105">
        <v>0</v>
      </c>
      <c r="O17" s="105">
        <v>0</v>
      </c>
      <c r="P17" s="105">
        <v>0</v>
      </c>
      <c r="Q17" s="105">
        <v>0</v>
      </c>
      <c r="R17" s="105">
        <v>0</v>
      </c>
      <c r="S17" s="105">
        <v>-7762.1378319816395</v>
      </c>
      <c r="T17" s="105">
        <v>-26554.144512126517</v>
      </c>
      <c r="U17" s="105">
        <v>-2844.1287315386407</v>
      </c>
      <c r="V17" s="118">
        <v>-30851.627717166957</v>
      </c>
      <c r="W17" s="119">
        <v>-3181.6271304286624</v>
      </c>
      <c r="X17" s="85"/>
      <c r="Y17" s="85"/>
      <c r="Z17" s="85"/>
      <c r="AA17" s="85"/>
    </row>
    <row r="18" spans="1:27" ht="38.25" x14ac:dyDescent="0.2">
      <c r="B18" s="81">
        <v>12</v>
      </c>
      <c r="C18" s="84" t="s">
        <v>435</v>
      </c>
      <c r="D18" s="77" t="s">
        <v>436</v>
      </c>
      <c r="E18" s="77" t="s">
        <v>430</v>
      </c>
      <c r="F18" s="77">
        <v>2</v>
      </c>
      <c r="H18" s="105">
        <v>580.18601173715319</v>
      </c>
      <c r="I18" s="105">
        <v>91.277574177404432</v>
      </c>
      <c r="J18" s="105">
        <v>97.135521266558271</v>
      </c>
      <c r="K18" s="105">
        <v>158.26546114872764</v>
      </c>
      <c r="L18" s="105">
        <v>41.533911398200281</v>
      </c>
      <c r="M18" s="105">
        <v>262.09843504317189</v>
      </c>
      <c r="N18" s="105">
        <v>41.641297817324151</v>
      </c>
      <c r="O18" s="105">
        <v>498.36063633410492</v>
      </c>
      <c r="P18" s="105">
        <v>577.64967466080793</v>
      </c>
      <c r="Q18" s="105">
        <v>514.59187982677747</v>
      </c>
      <c r="R18" s="105">
        <v>869.88933372480801</v>
      </c>
      <c r="S18" s="105">
        <v>14.382886153115795</v>
      </c>
      <c r="T18" s="105">
        <v>19.318708396867734</v>
      </c>
      <c r="U18" s="105">
        <v>3741.2664862566999</v>
      </c>
      <c r="V18" s="118">
        <v>11101.600819128873</v>
      </c>
      <c r="W18" s="119">
        <v>441.8786031162312</v>
      </c>
      <c r="X18" s="85"/>
      <c r="Y18" s="85"/>
      <c r="Z18" s="85"/>
      <c r="AA18" s="85"/>
    </row>
    <row r="19" spans="1:27" ht="38.25" x14ac:dyDescent="0.2">
      <c r="B19" s="81">
        <v>13</v>
      </c>
      <c r="C19" s="84" t="s">
        <v>437</v>
      </c>
      <c r="D19" s="77" t="s">
        <v>438</v>
      </c>
      <c r="E19" s="77" t="s">
        <v>430</v>
      </c>
      <c r="F19" s="77">
        <v>2</v>
      </c>
      <c r="H19" s="105">
        <v>94.126847275561033</v>
      </c>
      <c r="I19" s="105">
        <v>31.828219670998102</v>
      </c>
      <c r="J19" s="105">
        <v>0</v>
      </c>
      <c r="K19" s="105">
        <v>0</v>
      </c>
      <c r="L19" s="105">
        <v>83.496698730219762</v>
      </c>
      <c r="M19" s="105">
        <v>129.84003984488174</v>
      </c>
      <c r="N19" s="105">
        <v>47.247029520099289</v>
      </c>
      <c r="O19" s="105">
        <v>118.10240384307599</v>
      </c>
      <c r="P19" s="105">
        <v>105.23111325570241</v>
      </c>
      <c r="Q19" s="105">
        <v>0</v>
      </c>
      <c r="R19" s="105">
        <v>95.80186814002505</v>
      </c>
      <c r="S19" s="105">
        <v>5401.921026236525</v>
      </c>
      <c r="T19" s="105">
        <v>35673.809479813608</v>
      </c>
      <c r="U19" s="105">
        <v>0</v>
      </c>
      <c r="V19" s="118">
        <v>185038.02405995835</v>
      </c>
      <c r="W19" s="119">
        <v>19235.433158416829</v>
      </c>
      <c r="X19" s="85"/>
      <c r="Y19" s="85"/>
      <c r="Z19" s="85"/>
      <c r="AA19" s="85"/>
    </row>
    <row r="20" spans="1:27" ht="38.25" x14ac:dyDescent="0.2">
      <c r="B20" s="81">
        <v>14</v>
      </c>
      <c r="C20" s="84" t="s">
        <v>439</v>
      </c>
      <c r="D20" s="77" t="s">
        <v>440</v>
      </c>
      <c r="E20" s="77" t="s">
        <v>430</v>
      </c>
      <c r="F20" s="77">
        <v>2</v>
      </c>
      <c r="H20" s="105">
        <v>104314.18913244242</v>
      </c>
      <c r="I20" s="105">
        <v>9910.7564123127686</v>
      </c>
      <c r="J20" s="105">
        <v>44590.325580150107</v>
      </c>
      <c r="K20" s="105">
        <v>120033.73489969218</v>
      </c>
      <c r="L20" s="105">
        <v>32379.388398754571</v>
      </c>
      <c r="M20" s="105">
        <v>11987.420564098891</v>
      </c>
      <c r="N20" s="105">
        <v>20618.976066334901</v>
      </c>
      <c r="O20" s="105">
        <v>72730.938599350018</v>
      </c>
      <c r="P20" s="105">
        <v>27836.359919387945</v>
      </c>
      <c r="Q20" s="105">
        <v>32113.025291810231</v>
      </c>
      <c r="R20" s="105">
        <v>54758.598727005134</v>
      </c>
      <c r="S20" s="105">
        <v>39359.697673355324</v>
      </c>
      <c r="T20" s="105">
        <v>123218.57879220633</v>
      </c>
      <c r="U20" s="105">
        <v>10309.542613782942</v>
      </c>
      <c r="V20" s="118">
        <v>932606.96909988415</v>
      </c>
      <c r="W20" s="119">
        <v>76969.030670999797</v>
      </c>
      <c r="X20" s="85"/>
      <c r="Y20" s="85"/>
      <c r="Z20" s="85"/>
      <c r="AA20" s="85"/>
    </row>
    <row r="21" spans="1:27" ht="38.25" x14ac:dyDescent="0.2">
      <c r="B21" s="81">
        <v>15</v>
      </c>
      <c r="C21" s="84" t="s">
        <v>441</v>
      </c>
      <c r="D21" s="77" t="s">
        <v>442</v>
      </c>
      <c r="E21" s="77" t="s">
        <v>443</v>
      </c>
      <c r="F21" s="77">
        <v>2</v>
      </c>
      <c r="H21" s="105">
        <v>95.017283374931765</v>
      </c>
      <c r="I21" s="105">
        <v>160.5731197194612</v>
      </c>
      <c r="J21" s="105">
        <v>42.579908675799111</v>
      </c>
      <c r="K21" s="105">
        <v>76.480416207612436</v>
      </c>
      <c r="L21" s="105">
        <v>20.578244404273565</v>
      </c>
      <c r="M21" s="105">
        <v>13.316228423011413</v>
      </c>
      <c r="N21" s="105">
        <v>23.576711668704942</v>
      </c>
      <c r="O21" s="105">
        <v>38.519125300359015</v>
      </c>
      <c r="P21" s="105">
        <v>20.788667391448133</v>
      </c>
      <c r="Q21" s="105">
        <v>36.287577686381837</v>
      </c>
      <c r="R21" s="105">
        <v>34.319815186621767</v>
      </c>
      <c r="S21" s="105">
        <v>110.74841930757511</v>
      </c>
      <c r="T21" s="105">
        <v>83.476775543558375</v>
      </c>
      <c r="U21" s="105">
        <v>30.288074493429921</v>
      </c>
      <c r="V21" s="118">
        <v>282.85008987250586</v>
      </c>
      <c r="W21" s="119">
        <v>234.56830046480809</v>
      </c>
      <c r="X21" s="85"/>
      <c r="Y21" s="85"/>
      <c r="Z21" s="85"/>
      <c r="AA21" s="85"/>
    </row>
    <row r="22" spans="1:27" ht="38.25" x14ac:dyDescent="0.2">
      <c r="B22" s="81">
        <v>16</v>
      </c>
      <c r="C22" s="84" t="s">
        <v>444</v>
      </c>
      <c r="D22" s="77" t="s">
        <v>445</v>
      </c>
      <c r="E22" s="77" t="s">
        <v>443</v>
      </c>
      <c r="F22" s="77">
        <v>2</v>
      </c>
      <c r="H22" s="105">
        <v>95.635494996867081</v>
      </c>
      <c r="I22" s="105">
        <v>162.59275468032581</v>
      </c>
      <c r="J22" s="105">
        <v>42.672867207638085</v>
      </c>
      <c r="K22" s="105">
        <v>76.581389395843829</v>
      </c>
      <c r="L22" s="105">
        <v>20.658013794509124</v>
      </c>
      <c r="M22" s="105">
        <v>13.76632978311202</v>
      </c>
      <c r="N22" s="105">
        <v>23.678790845910161</v>
      </c>
      <c r="O22" s="105">
        <v>38.848402008031123</v>
      </c>
      <c r="P22" s="105">
        <v>21.311480011491089</v>
      </c>
      <c r="Q22" s="105">
        <v>36.878533971224549</v>
      </c>
      <c r="R22" s="105">
        <v>34.935925099622075</v>
      </c>
      <c r="S22" s="105">
        <v>128.42040287559419</v>
      </c>
      <c r="T22" s="105">
        <v>117.51884250412168</v>
      </c>
      <c r="U22" s="105">
        <v>47.540052917514984</v>
      </c>
      <c r="V22" s="118">
        <v>358.18012447615399</v>
      </c>
      <c r="W22" s="119">
        <v>315.13271126408517</v>
      </c>
      <c r="X22" s="85"/>
      <c r="Y22" s="85"/>
      <c r="Z22" s="85"/>
      <c r="AA22" s="85"/>
    </row>
    <row r="23" spans="1:27" ht="38.25" x14ac:dyDescent="0.2">
      <c r="B23" s="81">
        <v>17</v>
      </c>
      <c r="C23" s="84" t="s">
        <v>446</v>
      </c>
      <c r="D23" s="77" t="s">
        <v>447</v>
      </c>
      <c r="E23" s="77" t="s">
        <v>448</v>
      </c>
      <c r="F23" s="77" t="s">
        <v>53</v>
      </c>
      <c r="H23" s="111">
        <v>3</v>
      </c>
      <c r="I23" s="111">
        <v>3</v>
      </c>
      <c r="J23" s="111">
        <v>3</v>
      </c>
      <c r="K23" s="111">
        <v>3</v>
      </c>
      <c r="L23" s="111">
        <v>3</v>
      </c>
      <c r="M23" s="111">
        <v>1</v>
      </c>
      <c r="N23" s="111">
        <v>3</v>
      </c>
      <c r="O23" s="111">
        <v>3</v>
      </c>
      <c r="P23" s="111">
        <v>1</v>
      </c>
      <c r="Q23" s="111">
        <v>3</v>
      </c>
      <c r="R23" s="111">
        <v>3</v>
      </c>
      <c r="S23" s="111">
        <v>3</v>
      </c>
      <c r="T23" s="111">
        <v>3</v>
      </c>
      <c r="U23" s="111">
        <v>3</v>
      </c>
      <c r="V23" s="117">
        <v>3</v>
      </c>
      <c r="W23" s="85">
        <v>3</v>
      </c>
      <c r="X23" s="85"/>
      <c r="Y23" s="85"/>
      <c r="Z23" s="85"/>
      <c r="AA23" s="85"/>
    </row>
    <row r="24" spans="1:27" ht="38.25" x14ac:dyDescent="0.2">
      <c r="A24" s="13"/>
      <c r="B24" s="81">
        <v>18</v>
      </c>
      <c r="C24" s="84" t="s">
        <v>449</v>
      </c>
      <c r="D24" s="77" t="s">
        <v>450</v>
      </c>
      <c r="E24" s="77" t="s">
        <v>448</v>
      </c>
      <c r="F24" s="77" t="s">
        <v>53</v>
      </c>
      <c r="G24" s="13"/>
      <c r="H24" s="111">
        <v>3</v>
      </c>
      <c r="I24" s="111">
        <v>3</v>
      </c>
      <c r="J24" s="111">
        <v>3</v>
      </c>
      <c r="K24" s="111">
        <v>3</v>
      </c>
      <c r="L24" s="111">
        <v>3</v>
      </c>
      <c r="M24" s="111">
        <v>3</v>
      </c>
      <c r="N24" s="111">
        <v>3</v>
      </c>
      <c r="O24" s="111">
        <v>3</v>
      </c>
      <c r="P24" s="111">
        <v>3</v>
      </c>
      <c r="Q24" s="111">
        <v>3</v>
      </c>
      <c r="R24" s="111">
        <v>3</v>
      </c>
      <c r="S24" s="111">
        <v>3</v>
      </c>
      <c r="T24" s="111">
        <v>3</v>
      </c>
      <c r="U24" s="111">
        <v>3</v>
      </c>
      <c r="V24" s="117">
        <v>3</v>
      </c>
      <c r="W24" s="93">
        <v>3</v>
      </c>
      <c r="X24" s="93"/>
      <c r="Y24" s="93"/>
      <c r="Z24" s="93"/>
      <c r="AA24" s="93"/>
    </row>
    <row r="25" spans="1:27" x14ac:dyDescent="0.2"/>
    <row r="26" spans="1:27" x14ac:dyDescent="0.2"/>
    <row r="27" spans="1:27" x14ac:dyDescent="0.2"/>
    <row r="28" spans="1:27" ht="15" x14ac:dyDescent="0.25">
      <c r="B28" s="46" t="s">
        <v>92</v>
      </c>
    </row>
    <row r="29" spans="1:27" x14ac:dyDescent="0.2"/>
    <row r="30" spans="1:27" x14ac:dyDescent="0.2">
      <c r="B30" s="47"/>
      <c r="C30" s="7" t="s">
        <v>93</v>
      </c>
    </row>
    <row r="31" spans="1:27" x14ac:dyDescent="0.2"/>
    <row r="32" spans="1:27" x14ac:dyDescent="0.2">
      <c r="B32" s="48"/>
      <c r="C32" s="7" t="s">
        <v>94</v>
      </c>
    </row>
    <row r="33" spans="2:9" x14ac:dyDescent="0.2"/>
    <row r="34" spans="2:9" x14ac:dyDescent="0.2"/>
    <row r="35" spans="2:9" x14ac:dyDescent="0.2"/>
    <row r="36" spans="2:9" ht="15" x14ac:dyDescent="0.25">
      <c r="B36" s="146" t="s">
        <v>451</v>
      </c>
      <c r="C36" s="147"/>
      <c r="D36" s="147"/>
      <c r="E36" s="147"/>
      <c r="F36" s="147"/>
      <c r="G36" s="147"/>
      <c r="H36" s="147"/>
      <c r="I36" s="148"/>
    </row>
    <row r="37" spans="2:9" x14ac:dyDescent="0.2"/>
    <row r="38" spans="2:9" s="14" customFormat="1" ht="13.5" x14ac:dyDescent="0.2">
      <c r="B38" s="79" t="s">
        <v>46</v>
      </c>
      <c r="C38" s="149" t="s">
        <v>97</v>
      </c>
      <c r="D38" s="149"/>
      <c r="E38" s="149"/>
      <c r="F38" s="149"/>
      <c r="G38" s="149"/>
      <c r="H38" s="149"/>
      <c r="I38" s="149"/>
    </row>
    <row r="39" spans="2:9" s="14" customFormat="1" ht="42" customHeight="1" x14ac:dyDescent="0.2">
      <c r="B39" s="56">
        <v>1</v>
      </c>
      <c r="C39" s="142" t="s">
        <v>452</v>
      </c>
      <c r="D39" s="129"/>
      <c r="E39" s="129"/>
      <c r="F39" s="129"/>
      <c r="G39" s="129"/>
      <c r="H39" s="129"/>
      <c r="I39" s="129"/>
    </row>
    <row r="40" spans="2:9" s="14" customFormat="1" ht="25.5" customHeight="1" x14ac:dyDescent="0.2">
      <c r="B40" s="56">
        <v>2</v>
      </c>
      <c r="C40" s="142" t="s">
        <v>453</v>
      </c>
      <c r="D40" s="129"/>
      <c r="E40" s="129"/>
      <c r="F40" s="129"/>
      <c r="G40" s="129"/>
      <c r="H40" s="129"/>
      <c r="I40" s="129"/>
    </row>
    <row r="41" spans="2:9" s="14" customFormat="1" ht="27" customHeight="1" x14ac:dyDescent="0.2">
      <c r="B41" s="56">
        <v>3</v>
      </c>
      <c r="C41" s="142" t="s">
        <v>454</v>
      </c>
      <c r="D41" s="129"/>
      <c r="E41" s="129"/>
      <c r="F41" s="129"/>
      <c r="G41" s="129"/>
      <c r="H41" s="129"/>
      <c r="I41" s="129"/>
    </row>
    <row r="42" spans="2:9" s="14" customFormat="1" ht="40.5" customHeight="1" x14ac:dyDescent="0.2">
      <c r="B42" s="56">
        <v>4</v>
      </c>
      <c r="C42" s="142" t="s">
        <v>455</v>
      </c>
      <c r="D42" s="129"/>
      <c r="E42" s="129"/>
      <c r="F42" s="129"/>
      <c r="G42" s="129"/>
      <c r="H42" s="129"/>
      <c r="I42" s="129"/>
    </row>
    <row r="43" spans="2:9" s="14" customFormat="1" ht="40.5" customHeight="1" x14ac:dyDescent="0.2">
      <c r="B43" s="56">
        <v>5</v>
      </c>
      <c r="C43" s="142" t="s">
        <v>456</v>
      </c>
      <c r="D43" s="129"/>
      <c r="E43" s="129"/>
      <c r="F43" s="129"/>
      <c r="G43" s="129"/>
      <c r="H43" s="129"/>
      <c r="I43" s="129"/>
    </row>
    <row r="44" spans="2:9" s="14" customFormat="1" ht="50.65" customHeight="1" x14ac:dyDescent="0.2">
      <c r="B44" s="56">
        <v>6</v>
      </c>
      <c r="C44" s="142" t="s">
        <v>457</v>
      </c>
      <c r="D44" s="129"/>
      <c r="E44" s="129"/>
      <c r="F44" s="129"/>
      <c r="G44" s="129"/>
      <c r="H44" s="129"/>
      <c r="I44" s="129"/>
    </row>
    <row r="45" spans="2:9" s="14" customFormat="1" ht="27.4" customHeight="1" x14ac:dyDescent="0.2">
      <c r="B45" s="56">
        <v>7</v>
      </c>
      <c r="C45" s="142" t="s">
        <v>458</v>
      </c>
      <c r="D45" s="129"/>
      <c r="E45" s="129"/>
      <c r="F45" s="129"/>
      <c r="G45" s="129"/>
      <c r="H45" s="129"/>
      <c r="I45" s="129"/>
    </row>
    <row r="46" spans="2:9" s="14" customFormat="1" ht="37.15" customHeight="1" x14ac:dyDescent="0.2">
      <c r="B46" s="56">
        <v>8</v>
      </c>
      <c r="C46" s="142" t="s">
        <v>459</v>
      </c>
      <c r="D46" s="129"/>
      <c r="E46" s="129"/>
      <c r="F46" s="129"/>
      <c r="G46" s="129"/>
      <c r="H46" s="129"/>
      <c r="I46" s="129"/>
    </row>
    <row r="47" spans="2:9" s="14" customFormat="1" ht="31.5" customHeight="1" x14ac:dyDescent="0.2">
      <c r="B47" s="56">
        <v>9</v>
      </c>
      <c r="C47" s="142" t="s">
        <v>460</v>
      </c>
      <c r="D47" s="129"/>
      <c r="E47" s="129"/>
      <c r="F47" s="129"/>
      <c r="G47" s="129"/>
      <c r="H47" s="129"/>
      <c r="I47" s="129"/>
    </row>
    <row r="48" spans="2:9" s="14" customFormat="1" ht="28.9" customHeight="1" x14ac:dyDescent="0.2">
      <c r="B48" s="56">
        <v>10</v>
      </c>
      <c r="C48" s="142" t="s">
        <v>461</v>
      </c>
      <c r="D48" s="129"/>
      <c r="E48" s="129"/>
      <c r="F48" s="129"/>
      <c r="G48" s="129"/>
      <c r="H48" s="129"/>
      <c r="I48" s="129"/>
    </row>
    <row r="49" spans="2:9" s="14" customFormat="1" ht="33" customHeight="1" x14ac:dyDescent="0.2">
      <c r="B49" s="56">
        <v>11</v>
      </c>
      <c r="C49" s="142" t="s">
        <v>462</v>
      </c>
      <c r="D49" s="129"/>
      <c r="E49" s="129"/>
      <c r="F49" s="129"/>
      <c r="G49" s="129"/>
      <c r="H49" s="129"/>
      <c r="I49" s="129"/>
    </row>
    <row r="50" spans="2:9" s="14" customFormat="1" ht="59.65" customHeight="1" x14ac:dyDescent="0.2">
      <c r="B50" s="56">
        <v>12</v>
      </c>
      <c r="C50" s="142" t="s">
        <v>463</v>
      </c>
      <c r="D50" s="129"/>
      <c r="E50" s="129"/>
      <c r="F50" s="129"/>
      <c r="G50" s="129"/>
      <c r="H50" s="129"/>
      <c r="I50" s="129"/>
    </row>
    <row r="51" spans="2:9" s="14" customFormat="1" ht="25.5" customHeight="1" x14ac:dyDescent="0.2">
      <c r="B51" s="56">
        <v>13</v>
      </c>
      <c r="C51" s="142" t="s">
        <v>464</v>
      </c>
      <c r="D51" s="129"/>
      <c r="E51" s="129"/>
      <c r="F51" s="129"/>
      <c r="G51" s="129"/>
      <c r="H51" s="129"/>
      <c r="I51" s="129"/>
    </row>
    <row r="52" spans="2:9" s="14" customFormat="1" ht="25.9" customHeight="1" x14ac:dyDescent="0.2">
      <c r="B52" s="56">
        <v>14</v>
      </c>
      <c r="C52" s="142" t="s">
        <v>465</v>
      </c>
      <c r="D52" s="129"/>
      <c r="E52" s="129"/>
      <c r="F52" s="129"/>
      <c r="G52" s="129"/>
      <c r="H52" s="129"/>
      <c r="I52" s="129"/>
    </row>
    <row r="53" spans="2:9" s="14" customFormat="1" ht="22.9" customHeight="1" x14ac:dyDescent="0.2">
      <c r="B53" s="56">
        <v>15</v>
      </c>
      <c r="C53" s="142" t="s">
        <v>466</v>
      </c>
      <c r="D53" s="129"/>
      <c r="E53" s="129"/>
      <c r="F53" s="129"/>
      <c r="G53" s="129"/>
      <c r="H53" s="129"/>
      <c r="I53" s="129"/>
    </row>
    <row r="54" spans="2:9" s="14" customFormat="1" ht="28.9" customHeight="1" x14ac:dyDescent="0.2">
      <c r="B54" s="56">
        <v>16</v>
      </c>
      <c r="C54" s="142" t="s">
        <v>467</v>
      </c>
      <c r="D54" s="129"/>
      <c r="E54" s="129"/>
      <c r="F54" s="129"/>
      <c r="G54" s="129"/>
      <c r="H54" s="129"/>
      <c r="I54" s="129"/>
    </row>
    <row r="55" spans="2:9" s="14" customFormat="1" ht="41.65" customHeight="1" x14ac:dyDescent="0.2">
      <c r="B55" s="56">
        <v>17</v>
      </c>
      <c r="C55" s="142" t="s">
        <v>468</v>
      </c>
      <c r="D55" s="129"/>
      <c r="E55" s="129"/>
      <c r="F55" s="129"/>
      <c r="G55" s="129"/>
      <c r="H55" s="129"/>
      <c r="I55" s="129"/>
    </row>
    <row r="56" spans="2:9" s="14" customFormat="1" ht="58.5" customHeight="1" x14ac:dyDescent="0.2">
      <c r="B56" s="56">
        <v>18</v>
      </c>
      <c r="C56" s="142" t="s">
        <v>469</v>
      </c>
      <c r="D56" s="129"/>
      <c r="E56" s="129"/>
      <c r="F56" s="129"/>
      <c r="G56" s="129"/>
      <c r="H56" s="129"/>
      <c r="I56" s="129"/>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O8bmyVrNLDngqxodpN2mQcsSmQTsEZaegobfrQt9Bu4qUvdk7gk2/kwu2WTWou1Fmz19/fnhrvHyaY0dlTPnCg==" saltValue="dlkZb8OIx5e77gH4IJZB+g==" spinCount="100000" sheet="1" objects="1" scenarios="1"/>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pageSetup paperSize="9" orientation="portrait" verticalDpi="0" r:id="rId1"/>
  <headerFooter>
    <oddHeader>&amp;L&amp;"Calibri"&amp;10&amp;K000000 ST Classification: OFFICIAL COMMERCIAL&amp;1#_x000D_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C3" sqref="C3"/>
      <selection pane="bottomLeft" activeCell="B9" sqref="B9:F9"/>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28" t="s">
        <v>20</v>
      </c>
      <c r="C1" s="128"/>
      <c r="D1" s="1" t="str">
        <f>'Cover sheet'!C1</f>
        <v xml:space="preserve">Severn Trent </v>
      </c>
    </row>
    <row r="2" spans="2:6" ht="12" customHeight="1" thickBot="1" x14ac:dyDescent="0.25"/>
    <row r="3" spans="2:6" ht="30" customHeight="1" thickBot="1" x14ac:dyDescent="0.25">
      <c r="B3" s="2" t="s">
        <v>21</v>
      </c>
      <c r="C3" s="3" t="s">
        <v>22</v>
      </c>
      <c r="D3" s="4" t="s">
        <v>23</v>
      </c>
      <c r="E3" s="3" t="s">
        <v>24</v>
      </c>
      <c r="F3" s="3" t="s">
        <v>25</v>
      </c>
    </row>
    <row r="4" spans="2:6" x14ac:dyDescent="0.2">
      <c r="B4" s="113">
        <v>43586</v>
      </c>
      <c r="C4" s="114" t="s">
        <v>26</v>
      </c>
      <c r="D4" s="114" t="s">
        <v>27</v>
      </c>
      <c r="E4" s="93" t="s">
        <v>28</v>
      </c>
      <c r="F4" s="93" t="s">
        <v>29</v>
      </c>
    </row>
    <row r="5" spans="2:6" ht="24" x14ac:dyDescent="0.2">
      <c r="B5" s="113">
        <v>43586</v>
      </c>
      <c r="C5" s="114" t="s">
        <v>26</v>
      </c>
      <c r="D5" s="114" t="s">
        <v>30</v>
      </c>
      <c r="E5" s="115" t="s">
        <v>31</v>
      </c>
      <c r="F5" s="93" t="s">
        <v>32</v>
      </c>
    </row>
    <row r="6" spans="2:6" x14ac:dyDescent="0.2">
      <c r="B6" s="113">
        <v>43586</v>
      </c>
      <c r="C6" s="114" t="s">
        <v>26</v>
      </c>
      <c r="D6" s="114" t="s">
        <v>33</v>
      </c>
      <c r="E6" s="115" t="s">
        <v>34</v>
      </c>
      <c r="F6" s="93" t="s">
        <v>32</v>
      </c>
    </row>
    <row r="7" spans="2:6" x14ac:dyDescent="0.2">
      <c r="B7" s="113">
        <v>43586</v>
      </c>
      <c r="C7" s="114" t="s">
        <v>35</v>
      </c>
      <c r="D7" s="114" t="s">
        <v>36</v>
      </c>
      <c r="E7" s="93" t="s">
        <v>37</v>
      </c>
      <c r="F7" s="93" t="s">
        <v>38</v>
      </c>
    </row>
    <row r="8" spans="2:6" x14ac:dyDescent="0.2">
      <c r="B8" s="120">
        <v>43586</v>
      </c>
      <c r="C8" s="5" t="s">
        <v>26</v>
      </c>
      <c r="D8" s="5" t="s">
        <v>39</v>
      </c>
      <c r="E8" s="6" t="s">
        <v>40</v>
      </c>
      <c r="F8" s="93" t="s">
        <v>38</v>
      </c>
    </row>
    <row r="9" spans="2:6" x14ac:dyDescent="0.2">
      <c r="B9" s="125">
        <v>44876</v>
      </c>
      <c r="C9" s="126" t="s">
        <v>41</v>
      </c>
      <c r="D9" s="126" t="s">
        <v>42</v>
      </c>
      <c r="E9" s="127" t="s">
        <v>43</v>
      </c>
      <c r="F9" s="127" t="s">
        <v>44</v>
      </c>
    </row>
    <row r="10" spans="2:6" x14ac:dyDescent="0.2">
      <c r="B10" s="5"/>
      <c r="C10" s="5"/>
      <c r="D10" s="5"/>
      <c r="E10" s="6"/>
      <c r="F10" s="6"/>
    </row>
    <row r="11" spans="2:6" x14ac:dyDescent="0.2">
      <c r="B11" s="6"/>
      <c r="C11" s="6"/>
      <c r="D11" s="6"/>
      <c r="E11" s="6"/>
      <c r="F11" s="6"/>
    </row>
    <row r="12" spans="2:6" x14ac:dyDescent="0.2">
      <c r="B12" s="6"/>
      <c r="C12" s="6"/>
      <c r="D12" s="6"/>
      <c r="E12" s="6"/>
      <c r="F12" s="6"/>
    </row>
    <row r="13" spans="2:6" x14ac:dyDescent="0.2">
      <c r="B13" s="6"/>
      <c r="C13" s="6"/>
      <c r="D13" s="6"/>
      <c r="E13" s="6"/>
      <c r="F13" s="6"/>
    </row>
    <row r="14" spans="2:6" x14ac:dyDescent="0.2">
      <c r="B14" s="6"/>
      <c r="C14" s="6"/>
      <c r="D14" s="6"/>
      <c r="E14" s="6"/>
      <c r="F14" s="6"/>
    </row>
    <row r="15" spans="2:6" x14ac:dyDescent="0.2">
      <c r="B15" s="6"/>
      <c r="C15" s="6"/>
      <c r="D15" s="6"/>
      <c r="E15" s="6"/>
      <c r="F15" s="6"/>
    </row>
    <row r="16" spans="2: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row r="25" spans="2:6" x14ac:dyDescent="0.2">
      <c r="B25" s="6"/>
      <c r="C25" s="6"/>
      <c r="D25" s="6"/>
      <c r="E25" s="6"/>
      <c r="F25" s="6"/>
    </row>
    <row r="26" spans="2:6" x14ac:dyDescent="0.2">
      <c r="B26" s="6"/>
      <c r="C26" s="6"/>
      <c r="D26" s="6"/>
      <c r="E26" s="6"/>
      <c r="F26" s="6"/>
    </row>
    <row r="27" spans="2:6" x14ac:dyDescent="0.2">
      <c r="B27" s="6"/>
      <c r="C27" s="6"/>
      <c r="D27" s="6"/>
      <c r="E27" s="6"/>
      <c r="F27" s="6"/>
    </row>
    <row r="28" spans="2:6" x14ac:dyDescent="0.2">
      <c r="B28" s="6"/>
      <c r="C28" s="6"/>
      <c r="D28" s="6"/>
      <c r="E28" s="6"/>
      <c r="F28" s="6"/>
    </row>
    <row r="29" spans="2:6" x14ac:dyDescent="0.2">
      <c r="B29" s="6"/>
      <c r="C29" s="6"/>
      <c r="D29" s="6"/>
      <c r="E29" s="6"/>
      <c r="F29" s="6"/>
    </row>
    <row r="30" spans="2:6" x14ac:dyDescent="0.2">
      <c r="B30" s="6"/>
      <c r="C30" s="6"/>
      <c r="D30" s="6"/>
      <c r="E30" s="6"/>
      <c r="F30" s="6"/>
    </row>
    <row r="31" spans="2:6" x14ac:dyDescent="0.2">
      <c r="B31" s="6"/>
      <c r="C31" s="6"/>
      <c r="D31" s="6"/>
      <c r="E31" s="6"/>
      <c r="F31" s="6"/>
    </row>
    <row r="32" spans="2:6" x14ac:dyDescent="0.2">
      <c r="B32" s="6"/>
      <c r="C32" s="6"/>
      <c r="D32" s="6"/>
      <c r="E32" s="6"/>
      <c r="F32" s="6"/>
    </row>
    <row r="33" spans="2:6" x14ac:dyDescent="0.2">
      <c r="B33" s="6"/>
      <c r="C33" s="6"/>
      <c r="D33" s="6"/>
      <c r="E33" s="6"/>
      <c r="F33" s="6"/>
    </row>
    <row r="34" spans="2:6" x14ac:dyDescent="0.2">
      <c r="B34" s="6"/>
      <c r="C34" s="6"/>
      <c r="D34" s="6"/>
      <c r="E34" s="6"/>
      <c r="F34" s="6"/>
    </row>
    <row r="35" spans="2:6" x14ac:dyDescent="0.2">
      <c r="B35" s="6"/>
      <c r="C35" s="6"/>
      <c r="D35" s="6"/>
      <c r="E35" s="6"/>
      <c r="F35" s="6"/>
    </row>
    <row r="36" spans="2:6" x14ac:dyDescent="0.2">
      <c r="B36" s="6"/>
      <c r="C36" s="6"/>
      <c r="D36" s="6"/>
      <c r="E36" s="6"/>
      <c r="F36" s="6"/>
    </row>
    <row r="37" spans="2:6" x14ac:dyDescent="0.2">
      <c r="B37" s="6"/>
      <c r="C37" s="6"/>
      <c r="D37" s="6"/>
      <c r="E37" s="6"/>
      <c r="F37" s="6"/>
    </row>
  </sheetData>
  <sheetProtection algorithmName="SHA-512" hashValue="xFZE5PkMfiULLYQ7MNYhRcqC5AipaWWQF3ZEjRKrzdOHa6vKOLgcrGFsEPHEMrmN9sBrOjkUwf4tBfrrHLt8Yg==" saltValue="PCQOgiEZx5wMoLgr1bFvqA==" spinCount="100000" sheet="1" selectLockedCells="1" selectUnlockedCells="1"/>
  <mergeCells count="1">
    <mergeCell ref="B1:C1"/>
  </mergeCells>
  <pageMargins left="0.7" right="0.7" top="0.75" bottom="0.75" header="0.3" footer="0.3"/>
  <pageSetup paperSize="8" orientation="portrait" r:id="rId1"/>
  <headerFooter>
    <oddHeader>&amp;L&amp;"Calibri"&amp;10&amp;K000000ST Classification: OFFICIAL COMMERCIAL&amp;1#_x000D_&amp;"Calibri"&amp;11&amp;K000000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I12" sqref="I12"/>
    </sheetView>
  </sheetViews>
  <sheetFormatPr defaultColWidth="0" defaultRowHeight="14.25" zeroHeight="1" x14ac:dyDescent="0.2"/>
  <cols>
    <col min="1" max="1" width="2.625" style="7" customWidth="1"/>
    <col min="2" max="2" width="4.125" style="7" customWidth="1"/>
    <col min="3" max="3" width="72.25" style="7" customWidth="1"/>
    <col min="4" max="4" width="16.625" style="7" customWidth="1"/>
    <col min="5" max="5" width="14.625" style="7" customWidth="1"/>
    <col min="6" max="6" width="5.625" style="7" customWidth="1"/>
    <col min="7" max="7" width="3.25" style="7" customWidth="1"/>
    <col min="8" max="8" width="65.25" style="12" customWidth="1"/>
    <col min="9" max="9" width="61.75" style="7" customWidth="1"/>
    <col min="10" max="11" width="8.75" style="7" customWidth="1"/>
    <col min="12" max="12" width="0" style="7" hidden="1" customWidth="1"/>
    <col min="13" max="16384" width="8.75" style="7" hidden="1"/>
  </cols>
  <sheetData>
    <row r="1" spans="2:9" ht="25.15" customHeight="1" x14ac:dyDescent="0.2">
      <c r="B1" s="8" t="s">
        <v>45</v>
      </c>
      <c r="C1" s="29"/>
      <c r="D1" s="30"/>
      <c r="E1" s="29"/>
    </row>
    <row r="2" spans="2:9" s="31" customFormat="1" ht="15" thickBot="1" x14ac:dyDescent="0.25">
      <c r="H2" s="32"/>
    </row>
    <row r="3" spans="2:9" s="31" customFormat="1" ht="17.25" thickBot="1" x14ac:dyDescent="0.25">
      <c r="B3" s="133" t="s">
        <v>3</v>
      </c>
      <c r="C3" s="134"/>
      <c r="D3" s="135" t="str">
        <f>'Cover sheet'!C5</f>
        <v xml:space="preserve">Severn Trent </v>
      </c>
      <c r="E3" s="135"/>
      <c r="F3" s="135"/>
      <c r="G3" s="33"/>
      <c r="H3" s="32"/>
    </row>
    <row r="4" spans="2:9" s="31" customFormat="1" ht="19.149999999999999" customHeight="1" thickBot="1" x14ac:dyDescent="0.25">
      <c r="B4" s="133" t="s">
        <v>6</v>
      </c>
      <c r="C4" s="134"/>
      <c r="D4" s="135" t="str">
        <f>'Cover sheet'!C6</f>
        <v>Shelton</v>
      </c>
      <c r="E4" s="135"/>
      <c r="F4" s="135"/>
      <c r="G4" s="33"/>
      <c r="H4" s="32"/>
    </row>
    <row r="5" spans="2:9" s="31" customFormat="1" ht="16.5" thickBot="1" x14ac:dyDescent="0.35">
      <c r="B5" s="34"/>
      <c r="C5" s="34"/>
      <c r="H5" s="32"/>
    </row>
    <row r="6" spans="2:9" ht="16.899999999999999" customHeight="1" thickBot="1" x14ac:dyDescent="0.25">
      <c r="B6" s="35" t="s">
        <v>46</v>
      </c>
      <c r="C6" s="36" t="s">
        <v>47</v>
      </c>
      <c r="D6" s="36" t="s">
        <v>48</v>
      </c>
      <c r="E6" s="37" t="s">
        <v>49</v>
      </c>
      <c r="F6" s="38" t="s">
        <v>50</v>
      </c>
      <c r="G6" s="39"/>
      <c r="H6" s="136" t="s">
        <v>51</v>
      </c>
      <c r="I6" s="137"/>
    </row>
    <row r="7" spans="2:9" ht="40.15" customHeight="1" thickBot="1" x14ac:dyDescent="0.25">
      <c r="B7" s="40">
        <v>1</v>
      </c>
      <c r="C7" s="41" t="s">
        <v>52</v>
      </c>
      <c r="D7" s="41" t="s">
        <v>53</v>
      </c>
      <c r="E7" s="42" t="s">
        <v>54</v>
      </c>
      <c r="F7" s="40" t="s">
        <v>53</v>
      </c>
      <c r="G7" s="43"/>
      <c r="H7" s="98" t="s">
        <v>55</v>
      </c>
      <c r="I7" s="98" t="s">
        <v>15</v>
      </c>
    </row>
    <row r="8" spans="2:9" ht="40.15" customHeight="1" x14ac:dyDescent="0.2">
      <c r="B8" s="40">
        <v>2</v>
      </c>
      <c r="C8" s="41" t="s">
        <v>56</v>
      </c>
      <c r="D8" s="41" t="s">
        <v>53</v>
      </c>
      <c r="E8" s="42" t="s">
        <v>57</v>
      </c>
      <c r="F8" s="40">
        <v>0</v>
      </c>
      <c r="G8" s="43"/>
      <c r="H8" s="102">
        <v>18</v>
      </c>
      <c r="I8" s="94"/>
    </row>
    <row r="9" spans="2:9" ht="40.15" customHeight="1" x14ac:dyDescent="0.2">
      <c r="B9" s="40">
        <v>3</v>
      </c>
      <c r="C9" s="41" t="s">
        <v>58</v>
      </c>
      <c r="D9" s="41" t="s">
        <v>53</v>
      </c>
      <c r="E9" s="42" t="s">
        <v>59</v>
      </c>
      <c r="F9" s="40">
        <v>0</v>
      </c>
      <c r="G9" s="43"/>
      <c r="H9" s="104">
        <v>0.77</v>
      </c>
      <c r="I9" s="95"/>
    </row>
    <row r="10" spans="2:9" ht="40.15" customHeight="1" x14ac:dyDescent="0.2">
      <c r="B10" s="40">
        <v>4</v>
      </c>
      <c r="C10" s="41" t="s">
        <v>60</v>
      </c>
      <c r="D10" s="41" t="s">
        <v>53</v>
      </c>
      <c r="E10" s="42" t="s">
        <v>59</v>
      </c>
      <c r="F10" s="40">
        <v>0</v>
      </c>
      <c r="G10" s="43"/>
      <c r="H10" s="104">
        <v>0</v>
      </c>
      <c r="I10" s="96"/>
    </row>
    <row r="11" spans="2:9" ht="40.15" customHeight="1" x14ac:dyDescent="0.2">
      <c r="B11" s="40">
        <v>5</v>
      </c>
      <c r="C11" s="41" t="s">
        <v>61</v>
      </c>
      <c r="D11" s="41" t="s">
        <v>53</v>
      </c>
      <c r="E11" s="42" t="s">
        <v>59</v>
      </c>
      <c r="F11" s="40">
        <v>0</v>
      </c>
      <c r="G11" s="43"/>
      <c r="H11" s="104">
        <v>0.23</v>
      </c>
      <c r="I11" s="96"/>
    </row>
    <row r="12" spans="2:9" ht="40.15" customHeight="1" x14ac:dyDescent="0.2">
      <c r="B12" s="40">
        <v>6</v>
      </c>
      <c r="C12" s="41" t="s">
        <v>62</v>
      </c>
      <c r="D12" s="41" t="s">
        <v>53</v>
      </c>
      <c r="E12" s="42" t="s">
        <v>59</v>
      </c>
      <c r="F12" s="40">
        <v>0</v>
      </c>
      <c r="G12" s="43"/>
      <c r="H12" s="104">
        <v>0.05</v>
      </c>
      <c r="I12" s="103"/>
    </row>
    <row r="13" spans="2:9" ht="40.15" customHeight="1" x14ac:dyDescent="0.2">
      <c r="B13" s="40">
        <v>7</v>
      </c>
      <c r="C13" s="41" t="s">
        <v>63</v>
      </c>
      <c r="D13" s="41" t="s">
        <v>53</v>
      </c>
      <c r="E13" s="42" t="s">
        <v>59</v>
      </c>
      <c r="F13" s="40" t="s">
        <v>53</v>
      </c>
      <c r="G13" s="43"/>
      <c r="H13" s="99" t="s">
        <v>64</v>
      </c>
      <c r="I13" s="100"/>
    </row>
    <row r="14" spans="2:9" ht="40.15" customHeight="1" x14ac:dyDescent="0.2">
      <c r="B14" s="40">
        <v>8</v>
      </c>
      <c r="C14" s="41" t="s">
        <v>65</v>
      </c>
      <c r="D14" s="41" t="s">
        <v>53</v>
      </c>
      <c r="E14" s="42" t="s">
        <v>66</v>
      </c>
      <c r="F14" s="40">
        <v>0</v>
      </c>
      <c r="G14" s="43"/>
      <c r="H14" s="101" t="s">
        <v>67</v>
      </c>
      <c r="I14" s="101" t="s">
        <v>68</v>
      </c>
    </row>
    <row r="15" spans="2:9" ht="40.15" customHeight="1" x14ac:dyDescent="0.2">
      <c r="B15" s="40">
        <v>9</v>
      </c>
      <c r="C15" s="41" t="s">
        <v>69</v>
      </c>
      <c r="D15" s="44" t="s">
        <v>53</v>
      </c>
      <c r="E15" s="42" t="s">
        <v>66</v>
      </c>
      <c r="F15" s="40">
        <v>0</v>
      </c>
      <c r="G15" s="43"/>
      <c r="H15" s="101" t="s">
        <v>70</v>
      </c>
      <c r="I15" s="101" t="s">
        <v>71</v>
      </c>
    </row>
    <row r="16" spans="2:9" ht="40.15" customHeight="1" x14ac:dyDescent="0.2">
      <c r="B16" s="40">
        <v>10</v>
      </c>
      <c r="C16" s="41" t="s">
        <v>72</v>
      </c>
      <c r="D16" s="44" t="s">
        <v>53</v>
      </c>
      <c r="E16" s="45" t="s">
        <v>66</v>
      </c>
      <c r="F16" s="40">
        <v>0</v>
      </c>
      <c r="G16" s="43"/>
      <c r="H16" s="101" t="s">
        <v>73</v>
      </c>
      <c r="I16" s="100"/>
    </row>
    <row r="17" spans="2:9" ht="40.15" customHeight="1" x14ac:dyDescent="0.2">
      <c r="B17" s="40">
        <v>11</v>
      </c>
      <c r="C17" s="41" t="s">
        <v>74</v>
      </c>
      <c r="D17" s="44" t="s">
        <v>53</v>
      </c>
      <c r="E17" s="45" t="s">
        <v>75</v>
      </c>
      <c r="F17" s="40" t="s">
        <v>53</v>
      </c>
      <c r="G17" s="43"/>
      <c r="H17" s="101" t="s">
        <v>76</v>
      </c>
      <c r="I17" s="101" t="s">
        <v>77</v>
      </c>
    </row>
    <row r="18" spans="2:9" ht="40.15" customHeight="1" x14ac:dyDescent="0.2">
      <c r="B18" s="40">
        <v>12</v>
      </c>
      <c r="C18" s="41" t="s">
        <v>78</v>
      </c>
      <c r="D18" s="44" t="s">
        <v>79</v>
      </c>
      <c r="E18" s="45" t="s">
        <v>80</v>
      </c>
      <c r="F18" s="40">
        <v>1</v>
      </c>
      <c r="G18" s="43"/>
      <c r="H18" s="101" t="s">
        <v>81</v>
      </c>
      <c r="I18" s="100"/>
    </row>
    <row r="19" spans="2:9" ht="40.15" customHeight="1" x14ac:dyDescent="0.2">
      <c r="B19" s="40">
        <v>13</v>
      </c>
      <c r="C19" s="41" t="s">
        <v>82</v>
      </c>
      <c r="D19" s="41" t="s">
        <v>53</v>
      </c>
      <c r="E19" s="45" t="s">
        <v>83</v>
      </c>
      <c r="F19" s="40" t="s">
        <v>53</v>
      </c>
      <c r="G19" s="43"/>
      <c r="H19" s="102" t="s">
        <v>84</v>
      </c>
      <c r="I19" s="96"/>
    </row>
    <row r="20" spans="2:9" ht="40.15" customHeight="1" x14ac:dyDescent="0.2">
      <c r="B20" s="40">
        <v>14</v>
      </c>
      <c r="C20" s="41" t="s">
        <v>85</v>
      </c>
      <c r="D20" s="44" t="s">
        <v>53</v>
      </c>
      <c r="E20" s="45" t="s">
        <v>86</v>
      </c>
      <c r="F20" s="40" t="s">
        <v>87</v>
      </c>
      <c r="G20" s="43"/>
      <c r="H20" s="102" t="s">
        <v>84</v>
      </c>
      <c r="I20" s="97"/>
    </row>
    <row r="21" spans="2:9" ht="60" x14ac:dyDescent="0.2">
      <c r="B21" s="40">
        <v>15</v>
      </c>
      <c r="C21" s="41" t="s">
        <v>88</v>
      </c>
      <c r="D21" s="41" t="s">
        <v>53</v>
      </c>
      <c r="E21" s="45" t="s">
        <v>75</v>
      </c>
      <c r="F21" s="40" t="s">
        <v>53</v>
      </c>
      <c r="G21" s="43"/>
      <c r="H21" s="101" t="s">
        <v>89</v>
      </c>
      <c r="I21" s="96"/>
    </row>
    <row r="22" spans="2:9" ht="156" x14ac:dyDescent="0.2">
      <c r="B22" s="40">
        <v>16</v>
      </c>
      <c r="C22" s="41" t="s">
        <v>90</v>
      </c>
      <c r="D22" s="41" t="s">
        <v>53</v>
      </c>
      <c r="E22" s="45" t="s">
        <v>75</v>
      </c>
      <c r="F22" s="40" t="s">
        <v>53</v>
      </c>
      <c r="G22" s="43"/>
      <c r="H22" s="101" t="s">
        <v>91</v>
      </c>
      <c r="I22" s="96"/>
    </row>
    <row r="23" spans="2:9" x14ac:dyDescent="0.2"/>
    <row r="24" spans="2:9" ht="13.9" customHeight="1" x14ac:dyDescent="0.2"/>
    <row r="25" spans="2:9" ht="15" x14ac:dyDescent="0.25">
      <c r="B25" s="46" t="s">
        <v>92</v>
      </c>
    </row>
    <row r="26" spans="2:9" x14ac:dyDescent="0.2"/>
    <row r="27" spans="2:9" x14ac:dyDescent="0.2">
      <c r="B27" s="47"/>
      <c r="C27" s="7" t="s">
        <v>93</v>
      </c>
    </row>
    <row r="28" spans="2:9" x14ac:dyDescent="0.2"/>
    <row r="29" spans="2:9" x14ac:dyDescent="0.2">
      <c r="B29" s="48"/>
      <c r="C29" s="7" t="s">
        <v>94</v>
      </c>
    </row>
    <row r="30" spans="2:9" x14ac:dyDescent="0.2"/>
    <row r="31" spans="2:9" x14ac:dyDescent="0.2"/>
    <row r="32" spans="2:9" x14ac:dyDescent="0.2"/>
    <row r="33" spans="1:11" ht="15" x14ac:dyDescent="0.25">
      <c r="B33" s="138" t="s">
        <v>95</v>
      </c>
      <c r="C33" s="139"/>
      <c r="D33" s="139"/>
      <c r="E33" s="139"/>
      <c r="F33" s="140"/>
      <c r="G33" s="49"/>
      <c r="H33" s="50"/>
      <c r="I33" s="51"/>
      <c r="J33" s="51"/>
      <c r="K33" s="52"/>
    </row>
    <row r="34" spans="1:11" s="14" customFormat="1" ht="13.9" customHeight="1" x14ac:dyDescent="0.2">
      <c r="H34" s="53"/>
    </row>
    <row r="35" spans="1:11" s="14" customFormat="1" ht="13.9" customHeight="1" x14ac:dyDescent="0.2">
      <c r="B35" s="54" t="s">
        <v>96</v>
      </c>
      <c r="C35" s="141" t="s">
        <v>97</v>
      </c>
      <c r="D35" s="141"/>
      <c r="E35" s="141"/>
      <c r="F35" s="141"/>
      <c r="G35" s="55"/>
      <c r="H35" s="53"/>
    </row>
    <row r="36" spans="1:11" s="60" customFormat="1" ht="73.150000000000006" customHeight="1" x14ac:dyDescent="0.2">
      <c r="A36" s="14"/>
      <c r="B36" s="56">
        <v>1</v>
      </c>
      <c r="C36" s="130" t="s">
        <v>98</v>
      </c>
      <c r="D36" s="131"/>
      <c r="E36" s="131"/>
      <c r="F36" s="132"/>
      <c r="G36" s="57"/>
      <c r="H36" s="58"/>
      <c r="I36" s="59"/>
      <c r="J36" s="59"/>
    </row>
    <row r="37" spans="1:11" s="60" customFormat="1" ht="57" customHeight="1" x14ac:dyDescent="0.2">
      <c r="A37" s="14"/>
      <c r="B37" s="56">
        <v>2</v>
      </c>
      <c r="C37" s="142" t="s">
        <v>99</v>
      </c>
      <c r="D37" s="142"/>
      <c r="E37" s="142"/>
      <c r="F37" s="142"/>
      <c r="G37" s="57"/>
      <c r="H37" s="61"/>
    </row>
    <row r="38" spans="1:11" s="60" customFormat="1" ht="40.15" customHeight="1" x14ac:dyDescent="0.2">
      <c r="A38" s="14"/>
      <c r="B38" s="56">
        <v>3</v>
      </c>
      <c r="C38" s="142" t="s">
        <v>100</v>
      </c>
      <c r="D38" s="142"/>
      <c r="E38" s="142"/>
      <c r="F38" s="142"/>
      <c r="G38" s="57"/>
      <c r="H38" s="61"/>
    </row>
    <row r="39" spans="1:11" s="60" customFormat="1" ht="40.15" customHeight="1" x14ac:dyDescent="0.2">
      <c r="A39" s="14"/>
      <c r="B39" s="56">
        <v>4</v>
      </c>
      <c r="C39" s="142" t="s">
        <v>101</v>
      </c>
      <c r="D39" s="142"/>
      <c r="E39" s="142"/>
      <c r="F39" s="142"/>
      <c r="G39" s="57"/>
      <c r="H39" s="61"/>
    </row>
    <row r="40" spans="1:11" s="60" customFormat="1" ht="40.15" customHeight="1" x14ac:dyDescent="0.2">
      <c r="A40" s="14"/>
      <c r="B40" s="56">
        <v>5</v>
      </c>
      <c r="C40" s="142" t="s">
        <v>102</v>
      </c>
      <c r="D40" s="142"/>
      <c r="E40" s="142"/>
      <c r="F40" s="142"/>
      <c r="G40" s="57"/>
      <c r="H40" s="61"/>
    </row>
    <row r="41" spans="1:11" s="60" customFormat="1" ht="40.15" customHeight="1" x14ac:dyDescent="0.2">
      <c r="A41" s="14"/>
      <c r="B41" s="56">
        <v>6</v>
      </c>
      <c r="C41" s="142" t="s">
        <v>103</v>
      </c>
      <c r="D41" s="142"/>
      <c r="E41" s="142"/>
      <c r="F41" s="142"/>
      <c r="G41" s="57"/>
      <c r="H41" s="61"/>
    </row>
    <row r="42" spans="1:11" s="60" customFormat="1" ht="60" customHeight="1" x14ac:dyDescent="0.2">
      <c r="A42" s="14"/>
      <c r="B42" s="56">
        <v>7</v>
      </c>
      <c r="C42" s="142" t="s">
        <v>104</v>
      </c>
      <c r="D42" s="142"/>
      <c r="E42" s="142"/>
      <c r="F42" s="142"/>
      <c r="G42" s="57"/>
      <c r="H42" s="61"/>
    </row>
    <row r="43" spans="1:11" s="60" customFormat="1" ht="66" customHeight="1" x14ac:dyDescent="0.2">
      <c r="A43" s="14"/>
      <c r="B43" s="56">
        <v>8</v>
      </c>
      <c r="C43" s="142" t="s">
        <v>105</v>
      </c>
      <c r="D43" s="142"/>
      <c r="E43" s="142"/>
      <c r="F43" s="142"/>
      <c r="G43" s="57"/>
      <c r="H43" s="61"/>
    </row>
    <row r="44" spans="1:11" s="60" customFormat="1" ht="49.5" customHeight="1" x14ac:dyDescent="0.2">
      <c r="A44" s="14"/>
      <c r="B44" s="56">
        <v>9</v>
      </c>
      <c r="C44" s="142" t="s">
        <v>106</v>
      </c>
      <c r="D44" s="142"/>
      <c r="E44" s="142"/>
      <c r="F44" s="142"/>
      <c r="G44" s="57"/>
      <c r="H44" s="61"/>
    </row>
    <row r="45" spans="1:11" s="60" customFormat="1" ht="47.65" customHeight="1" x14ac:dyDescent="0.2">
      <c r="A45" s="14"/>
      <c r="B45" s="56">
        <v>10</v>
      </c>
      <c r="C45" s="129" t="s">
        <v>107</v>
      </c>
      <c r="D45" s="129"/>
      <c r="E45" s="129"/>
      <c r="F45" s="129"/>
      <c r="G45" s="62"/>
      <c r="H45" s="61"/>
    </row>
    <row r="46" spans="1:11" s="60" customFormat="1" ht="77.650000000000006" customHeight="1" x14ac:dyDescent="0.2">
      <c r="A46" s="14"/>
      <c r="B46" s="56">
        <v>11</v>
      </c>
      <c r="C46" s="129" t="s">
        <v>108</v>
      </c>
      <c r="D46" s="129"/>
      <c r="E46" s="129"/>
      <c r="F46" s="129"/>
      <c r="G46" s="62"/>
      <c r="H46" s="61"/>
    </row>
    <row r="47" spans="1:11" s="60" customFormat="1" ht="40.15" customHeight="1" x14ac:dyDescent="0.2">
      <c r="A47" s="14"/>
      <c r="B47" s="56">
        <v>12</v>
      </c>
      <c r="C47" s="129" t="s">
        <v>109</v>
      </c>
      <c r="D47" s="129"/>
      <c r="E47" s="129"/>
      <c r="F47" s="129"/>
      <c r="G47" s="62"/>
      <c r="H47" s="61"/>
    </row>
    <row r="48" spans="1:11" s="60" customFormat="1" ht="40.15" customHeight="1" x14ac:dyDescent="0.2">
      <c r="A48" s="14"/>
      <c r="B48" s="56">
        <v>13</v>
      </c>
      <c r="C48" s="129" t="s">
        <v>110</v>
      </c>
      <c r="D48" s="129"/>
      <c r="E48" s="129"/>
      <c r="F48" s="129"/>
      <c r="G48" s="62"/>
      <c r="H48" s="61"/>
    </row>
    <row r="49" spans="1:8" s="60" customFormat="1" ht="47.65" customHeight="1" x14ac:dyDescent="0.2">
      <c r="A49" s="14"/>
      <c r="B49" s="56">
        <v>14</v>
      </c>
      <c r="C49" s="129" t="s">
        <v>111</v>
      </c>
      <c r="D49" s="129"/>
      <c r="E49" s="129"/>
      <c r="F49" s="129"/>
      <c r="G49" s="62"/>
      <c r="H49" s="61"/>
    </row>
    <row r="50" spans="1:8" s="60" customFormat="1" ht="91.15" customHeight="1" x14ac:dyDescent="0.2">
      <c r="A50" s="14"/>
      <c r="B50" s="56">
        <v>15</v>
      </c>
      <c r="C50" s="129" t="s">
        <v>112</v>
      </c>
      <c r="D50" s="129"/>
      <c r="E50" s="129"/>
      <c r="F50" s="129"/>
      <c r="G50" s="62"/>
      <c r="H50" s="61"/>
    </row>
    <row r="51" spans="1:8" s="60" customFormat="1" ht="176.25" customHeight="1" x14ac:dyDescent="0.2">
      <c r="A51" s="14"/>
      <c r="B51" s="56">
        <v>16</v>
      </c>
      <c r="C51" s="129" t="s">
        <v>113</v>
      </c>
      <c r="D51" s="129"/>
      <c r="E51" s="129"/>
      <c r="F51" s="129"/>
      <c r="G51" s="62"/>
      <c r="H51" s="61"/>
    </row>
    <row r="52" spans="1:8" x14ac:dyDescent="0.2"/>
    <row r="53" spans="1:8" x14ac:dyDescent="0.2">
      <c r="B53" s="138" t="s">
        <v>114</v>
      </c>
      <c r="C53" s="139"/>
      <c r="D53" s="139"/>
      <c r="E53" s="139"/>
      <c r="F53" s="140"/>
    </row>
    <row r="54" spans="1:8" ht="15" thickBot="1" x14ac:dyDescent="0.25"/>
    <row r="55" spans="1:8" ht="15" thickBot="1" x14ac:dyDescent="0.25">
      <c r="B55" s="63" t="s">
        <v>46</v>
      </c>
      <c r="C55" s="64" t="s">
        <v>115</v>
      </c>
      <c r="D55" s="64" t="s">
        <v>116</v>
      </c>
    </row>
    <row r="56" spans="1:8" ht="51.75" thickBot="1" x14ac:dyDescent="0.25">
      <c r="B56" s="65">
        <v>1</v>
      </c>
      <c r="C56" s="66" t="s">
        <v>117</v>
      </c>
      <c r="D56" s="66" t="s">
        <v>118</v>
      </c>
    </row>
    <row r="57" spans="1:8" ht="64.5" thickBot="1" x14ac:dyDescent="0.25">
      <c r="B57" s="65">
        <v>2</v>
      </c>
      <c r="C57" s="66" t="s">
        <v>119</v>
      </c>
      <c r="D57" s="66" t="s">
        <v>120</v>
      </c>
    </row>
    <row r="58" spans="1:8" ht="90" thickBot="1" x14ac:dyDescent="0.25">
      <c r="B58" s="65">
        <v>3</v>
      </c>
      <c r="C58" s="66" t="s">
        <v>121</v>
      </c>
      <c r="D58" s="66" t="s">
        <v>122</v>
      </c>
    </row>
    <row r="59" spans="1:8" ht="128.25" thickBot="1" x14ac:dyDescent="0.25">
      <c r="B59" s="65">
        <v>4</v>
      </c>
      <c r="C59" s="66" t="s">
        <v>123</v>
      </c>
      <c r="D59" s="66" t="s">
        <v>124</v>
      </c>
    </row>
    <row r="60" spans="1:8" ht="39" thickBot="1" x14ac:dyDescent="0.25">
      <c r="B60" s="65">
        <v>5</v>
      </c>
      <c r="C60" s="66" t="s">
        <v>125</v>
      </c>
      <c r="D60" s="66" t="s">
        <v>126</v>
      </c>
    </row>
    <row r="61" spans="1:8" x14ac:dyDescent="0.2"/>
    <row r="62" spans="1:8" ht="38.25" x14ac:dyDescent="0.2">
      <c r="C62" s="67" t="s">
        <v>127</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y+GUQWvL8itl0mikJXcUevkjxUesU1xM5YBmE1FKyPFiES1o2HURytzdVOGDnnmAM9qGHGWuILRXVAQXjEX/fQ==" saltValue="zgig8jEcU3Arwvx95pboqA==" spinCount="100000" sheet="1" objects="1" scenarios="1"/>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H11" sqref="H11:I12"/>
    </sheetView>
  </sheetViews>
  <sheetFormatPr defaultColWidth="0" defaultRowHeight="14.25" zeroHeight="1" x14ac:dyDescent="0.2"/>
  <cols>
    <col min="1" max="1" width="2" style="7" customWidth="1"/>
    <col min="2" max="2" width="4.125" style="7" customWidth="1"/>
    <col min="3" max="3" width="70.625" style="7" customWidth="1"/>
    <col min="4" max="4" width="16.625" style="7" customWidth="1"/>
    <col min="5" max="5" width="14.625" style="7" customWidth="1"/>
    <col min="6" max="6" width="5.625" style="7" customWidth="1"/>
    <col min="7" max="7" width="2.5" style="7" customWidth="1"/>
    <col min="8" max="109" width="8.75" style="7" customWidth="1"/>
    <col min="110" max="16384" width="8.75" style="7" hidden="1"/>
  </cols>
  <sheetData>
    <row r="1" spans="1:88" ht="24" x14ac:dyDescent="0.2">
      <c r="B1" s="8" t="s">
        <v>128</v>
      </c>
      <c r="C1" s="29"/>
      <c r="D1" s="30"/>
      <c r="E1" s="29"/>
      <c r="F1" s="29"/>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row>
    <row r="3" spans="1:88" ht="17.25" thickBot="1" x14ac:dyDescent="0.25">
      <c r="A3" s="31"/>
      <c r="B3" s="133" t="s">
        <v>3</v>
      </c>
      <c r="C3" s="153"/>
      <c r="D3" s="150" t="str">
        <f>'Cover sheet'!C5</f>
        <v xml:space="preserve">Severn Trent </v>
      </c>
      <c r="E3" s="151"/>
      <c r="F3" s="152"/>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3" t="s">
        <v>6</v>
      </c>
      <c r="C4" s="153"/>
      <c r="D4" s="150" t="str">
        <f>'Cover sheet'!C6</f>
        <v>Shelton</v>
      </c>
      <c r="E4" s="151"/>
      <c r="F4" s="152"/>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1"/>
      <c r="H5" s="154" t="s">
        <v>129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130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35" t="s">
        <v>46</v>
      </c>
      <c r="C6" s="35" t="s">
        <v>131</v>
      </c>
      <c r="D6" s="36" t="s">
        <v>48</v>
      </c>
      <c r="E6" s="36" t="s">
        <v>49</v>
      </c>
      <c r="F6" s="38" t="s">
        <v>50</v>
      </c>
      <c r="H6" s="36" t="s">
        <v>132</v>
      </c>
      <c r="I6" s="36" t="s">
        <v>133</v>
      </c>
      <c r="J6" s="36" t="s">
        <v>134</v>
      </c>
      <c r="K6" s="36" t="s">
        <v>135</v>
      </c>
      <c r="L6" s="36" t="s">
        <v>136</v>
      </c>
      <c r="M6" s="36" t="s">
        <v>137</v>
      </c>
      <c r="N6" s="36" t="s">
        <v>138</v>
      </c>
      <c r="O6" s="36" t="s">
        <v>139</v>
      </c>
      <c r="P6" s="36" t="s">
        <v>140</v>
      </c>
      <c r="Q6" s="36" t="s">
        <v>141</v>
      </c>
      <c r="R6" s="36" t="s">
        <v>142</v>
      </c>
      <c r="S6" s="36" t="s">
        <v>143</v>
      </c>
      <c r="T6" s="36" t="s">
        <v>144</v>
      </c>
      <c r="U6" s="36" t="s">
        <v>145</v>
      </c>
      <c r="V6" s="36" t="s">
        <v>146</v>
      </c>
      <c r="W6" s="36" t="s">
        <v>147</v>
      </c>
      <c r="X6" s="36" t="s">
        <v>148</v>
      </c>
      <c r="Y6" s="36" t="s">
        <v>149</v>
      </c>
      <c r="Z6" s="36" t="s">
        <v>150</v>
      </c>
      <c r="AA6" s="36" t="s">
        <v>151</v>
      </c>
      <c r="AB6" s="36" t="s">
        <v>152</v>
      </c>
      <c r="AC6" s="36" t="s">
        <v>153</v>
      </c>
      <c r="AD6" s="36" t="s">
        <v>154</v>
      </c>
      <c r="AE6" s="36" t="s">
        <v>155</v>
      </c>
      <c r="AF6" s="36" t="s">
        <v>156</v>
      </c>
      <c r="AG6" s="36" t="s">
        <v>157</v>
      </c>
      <c r="AH6" s="36" t="s">
        <v>158</v>
      </c>
      <c r="AI6" s="36" t="s">
        <v>159</v>
      </c>
      <c r="AJ6" s="36" t="s">
        <v>160</v>
      </c>
      <c r="AK6" s="36" t="s">
        <v>161</v>
      </c>
      <c r="AL6" s="36" t="s">
        <v>162</v>
      </c>
      <c r="AM6" s="36" t="s">
        <v>163</v>
      </c>
      <c r="AN6" s="36" t="s">
        <v>164</v>
      </c>
      <c r="AO6" s="36" t="s">
        <v>165</v>
      </c>
      <c r="AP6" s="36" t="s">
        <v>166</v>
      </c>
      <c r="AQ6" s="36" t="s">
        <v>167</v>
      </c>
      <c r="AR6" s="36" t="s">
        <v>168</v>
      </c>
      <c r="AS6" s="36" t="s">
        <v>169</v>
      </c>
      <c r="AT6" s="36" t="s">
        <v>170</v>
      </c>
      <c r="AU6" s="36" t="s">
        <v>171</v>
      </c>
      <c r="AV6" s="36" t="s">
        <v>172</v>
      </c>
      <c r="AW6" s="36" t="s">
        <v>173</v>
      </c>
      <c r="AX6" s="36" t="s">
        <v>174</v>
      </c>
      <c r="AY6" s="36" t="s">
        <v>175</v>
      </c>
      <c r="AZ6" s="36" t="s">
        <v>176</v>
      </c>
      <c r="BA6" s="36" t="s">
        <v>177</v>
      </c>
      <c r="BB6" s="36" t="s">
        <v>178</v>
      </c>
      <c r="BC6" s="36" t="s">
        <v>179</v>
      </c>
      <c r="BD6" s="36" t="s">
        <v>180</v>
      </c>
      <c r="BE6" s="36" t="s">
        <v>181</v>
      </c>
      <c r="BF6" s="36" t="s">
        <v>182</v>
      </c>
      <c r="BG6" s="36" t="s">
        <v>183</v>
      </c>
      <c r="BH6" s="36" t="s">
        <v>184</v>
      </c>
      <c r="BI6" s="36" t="s">
        <v>185</v>
      </c>
      <c r="BJ6" s="36" t="s">
        <v>186</v>
      </c>
      <c r="BK6" s="36" t="s">
        <v>187</v>
      </c>
      <c r="BL6" s="36" t="s">
        <v>188</v>
      </c>
      <c r="BM6" s="36" t="s">
        <v>189</v>
      </c>
      <c r="BN6" s="36" t="s">
        <v>190</v>
      </c>
      <c r="BO6" s="36" t="s">
        <v>191</v>
      </c>
      <c r="BP6" s="36" t="s">
        <v>192</v>
      </c>
      <c r="BQ6" s="36" t="s">
        <v>193</v>
      </c>
      <c r="BR6" s="36" t="s">
        <v>194</v>
      </c>
      <c r="BS6" s="36" t="s">
        <v>195</v>
      </c>
      <c r="BT6" s="36" t="s">
        <v>196</v>
      </c>
      <c r="BU6" s="36" t="s">
        <v>197</v>
      </c>
      <c r="BV6" s="36" t="s">
        <v>198</v>
      </c>
      <c r="BW6" s="36" t="s">
        <v>199</v>
      </c>
      <c r="BX6" s="36" t="s">
        <v>200</v>
      </c>
      <c r="BY6" s="36" t="s">
        <v>201</v>
      </c>
      <c r="BZ6" s="36" t="s">
        <v>202</v>
      </c>
      <c r="CA6" s="36" t="s">
        <v>203</v>
      </c>
      <c r="CB6" s="36" t="s">
        <v>204</v>
      </c>
      <c r="CC6" s="36" t="s">
        <v>205</v>
      </c>
      <c r="CD6" s="36" t="s">
        <v>206</v>
      </c>
      <c r="CE6" s="36" t="s">
        <v>207</v>
      </c>
      <c r="CF6" s="36" t="s">
        <v>208</v>
      </c>
      <c r="CG6" s="36" t="s">
        <v>209</v>
      </c>
      <c r="CH6" s="36" t="s">
        <v>210</v>
      </c>
      <c r="CI6" s="36" t="s">
        <v>211</v>
      </c>
      <c r="CJ6" s="36" t="s">
        <v>212</v>
      </c>
    </row>
    <row r="7" spans="1:88" ht="40.15" customHeight="1" x14ac:dyDescent="0.2">
      <c r="B7" s="68">
        <v>1</v>
      </c>
      <c r="C7" s="69" t="s">
        <v>213</v>
      </c>
      <c r="D7" s="70" t="s">
        <v>214</v>
      </c>
      <c r="E7" s="70" t="s">
        <v>80</v>
      </c>
      <c r="F7" s="70">
        <v>2</v>
      </c>
      <c r="G7" s="71"/>
      <c r="H7" s="105">
        <v>136.92300004100801</v>
      </c>
      <c r="I7" s="105">
        <v>136.92300004100801</v>
      </c>
      <c r="J7" s="105">
        <v>134.99100000000001</v>
      </c>
      <c r="K7" s="105">
        <v>134.99100000000001</v>
      </c>
      <c r="L7" s="105">
        <v>134.99100000000001</v>
      </c>
      <c r="M7" s="105">
        <v>134.99100000000001</v>
      </c>
      <c r="N7" s="105">
        <v>134.99100000000001</v>
      </c>
      <c r="O7" s="105">
        <v>134.99100000000001</v>
      </c>
      <c r="P7" s="105">
        <v>134.99100000000001</v>
      </c>
      <c r="Q7" s="105">
        <v>134.99100000000001</v>
      </c>
      <c r="R7" s="105">
        <v>134.99100000000001</v>
      </c>
      <c r="S7" s="105">
        <v>134.99100000000001</v>
      </c>
      <c r="T7" s="105">
        <v>134.99100000000001</v>
      </c>
      <c r="U7" s="105">
        <v>134.99100000000001</v>
      </c>
      <c r="V7" s="105">
        <v>134.99100000000001</v>
      </c>
      <c r="W7" s="105">
        <v>134.99100000000001</v>
      </c>
      <c r="X7" s="105">
        <v>134.99100000000001</v>
      </c>
      <c r="Y7" s="105">
        <v>134.99100000000001</v>
      </c>
      <c r="Z7" s="105">
        <v>134.99100000000001</v>
      </c>
      <c r="AA7" s="105">
        <v>134.99100000000001</v>
      </c>
      <c r="AB7" s="105">
        <v>134.99100000000001</v>
      </c>
      <c r="AC7" s="105">
        <v>134.99100000000001</v>
      </c>
      <c r="AD7" s="105">
        <v>134.99100000000001</v>
      </c>
      <c r="AE7" s="105">
        <v>134.99100000000001</v>
      </c>
      <c r="AF7" s="105">
        <v>134.99100000000001</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40.15" customHeight="1" x14ac:dyDescent="0.2">
      <c r="B8" s="74">
        <f>B7+1</f>
        <v>2</v>
      </c>
      <c r="C8" s="75" t="s">
        <v>215</v>
      </c>
      <c r="D8" s="76" t="s">
        <v>216</v>
      </c>
      <c r="E8" s="77" t="s">
        <v>80</v>
      </c>
      <c r="F8" s="77">
        <v>2</v>
      </c>
      <c r="G8" s="71"/>
      <c r="H8" s="105">
        <v>0</v>
      </c>
      <c r="I8" s="105">
        <v>0</v>
      </c>
      <c r="J8" s="105">
        <v>0</v>
      </c>
      <c r="K8" s="105">
        <v>0</v>
      </c>
      <c r="L8" s="105">
        <v>0</v>
      </c>
      <c r="M8" s="105">
        <v>0</v>
      </c>
      <c r="N8" s="105">
        <v>0</v>
      </c>
      <c r="O8" s="105">
        <v>0</v>
      </c>
      <c r="P8" s="105">
        <v>0</v>
      </c>
      <c r="Q8" s="105">
        <v>0</v>
      </c>
      <c r="R8" s="105">
        <v>0</v>
      </c>
      <c r="S8" s="105">
        <v>0</v>
      </c>
      <c r="T8" s="105">
        <v>0</v>
      </c>
      <c r="U8" s="105">
        <v>0</v>
      </c>
      <c r="V8" s="105">
        <v>0</v>
      </c>
      <c r="W8" s="105">
        <v>0</v>
      </c>
      <c r="X8" s="105">
        <v>0</v>
      </c>
      <c r="Y8" s="105">
        <v>0</v>
      </c>
      <c r="Z8" s="105">
        <v>0</v>
      </c>
      <c r="AA8" s="105">
        <v>0</v>
      </c>
      <c r="AB8" s="105">
        <v>0</v>
      </c>
      <c r="AC8" s="105">
        <v>0</v>
      </c>
      <c r="AD8" s="105">
        <v>0</v>
      </c>
      <c r="AE8" s="105">
        <v>0</v>
      </c>
      <c r="AF8" s="105">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40.15" customHeight="1" x14ac:dyDescent="0.2">
      <c r="B9" s="74">
        <f t="shared" ref="B9:B12" si="0">B8+1</f>
        <v>3</v>
      </c>
      <c r="C9" s="75" t="s">
        <v>217</v>
      </c>
      <c r="D9" s="76" t="s">
        <v>218</v>
      </c>
      <c r="E9" s="77" t="s">
        <v>80</v>
      </c>
      <c r="F9" s="77">
        <v>2</v>
      </c>
      <c r="G9" s="71"/>
      <c r="H9" s="105">
        <v>0</v>
      </c>
      <c r="I9" s="105">
        <v>0</v>
      </c>
      <c r="J9" s="105">
        <v>0</v>
      </c>
      <c r="K9" s="105">
        <v>0</v>
      </c>
      <c r="L9" s="105">
        <v>0</v>
      </c>
      <c r="M9" s="105">
        <v>-2</v>
      </c>
      <c r="N9" s="105">
        <v>-2</v>
      </c>
      <c r="O9" s="105">
        <v>-2</v>
      </c>
      <c r="P9" s="105">
        <v>-2</v>
      </c>
      <c r="Q9" s="105">
        <v>-2</v>
      </c>
      <c r="R9" s="105">
        <v>-11</v>
      </c>
      <c r="S9" s="105">
        <v>-11</v>
      </c>
      <c r="T9" s="105">
        <v>-11</v>
      </c>
      <c r="U9" s="105">
        <v>-11</v>
      </c>
      <c r="V9" s="105">
        <v>-11</v>
      </c>
      <c r="W9" s="105">
        <v>-11</v>
      </c>
      <c r="X9" s="105">
        <v>-11</v>
      </c>
      <c r="Y9" s="105">
        <v>-11</v>
      </c>
      <c r="Z9" s="105">
        <v>-11</v>
      </c>
      <c r="AA9" s="105">
        <v>-11</v>
      </c>
      <c r="AB9" s="105">
        <v>-11</v>
      </c>
      <c r="AC9" s="105">
        <v>-11</v>
      </c>
      <c r="AD9" s="105">
        <v>-11</v>
      </c>
      <c r="AE9" s="105">
        <v>-11</v>
      </c>
      <c r="AF9" s="105">
        <v>-11</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40.15" customHeight="1" x14ac:dyDescent="0.2">
      <c r="B10" s="74">
        <f t="shared" si="0"/>
        <v>4</v>
      </c>
      <c r="C10" s="75" t="s">
        <v>219</v>
      </c>
      <c r="D10" s="76" t="s">
        <v>220</v>
      </c>
      <c r="E10" s="77" t="s">
        <v>80</v>
      </c>
      <c r="F10" s="77">
        <v>2</v>
      </c>
      <c r="G10" s="71"/>
      <c r="H10" s="105">
        <v>0</v>
      </c>
      <c r="I10" s="105">
        <v>0</v>
      </c>
      <c r="J10" s="105">
        <v>0</v>
      </c>
      <c r="K10" s="105">
        <v>0</v>
      </c>
      <c r="L10" s="105">
        <v>0</v>
      </c>
      <c r="M10" s="105">
        <v>0</v>
      </c>
      <c r="N10" s="105">
        <v>0</v>
      </c>
      <c r="O10" s="105">
        <v>0</v>
      </c>
      <c r="P10" s="105">
        <v>0</v>
      </c>
      <c r="Q10" s="105">
        <v>0</v>
      </c>
      <c r="R10" s="105">
        <v>0</v>
      </c>
      <c r="S10" s="105">
        <v>0</v>
      </c>
      <c r="T10" s="105">
        <v>0</v>
      </c>
      <c r="U10" s="105">
        <v>0</v>
      </c>
      <c r="V10" s="105">
        <v>0</v>
      </c>
      <c r="W10" s="105">
        <v>0</v>
      </c>
      <c r="X10" s="105">
        <v>0</v>
      </c>
      <c r="Y10" s="105">
        <v>0</v>
      </c>
      <c r="Z10" s="105">
        <v>0</v>
      </c>
      <c r="AA10" s="105">
        <v>0</v>
      </c>
      <c r="AB10" s="105">
        <v>0</v>
      </c>
      <c r="AC10" s="105">
        <v>0</v>
      </c>
      <c r="AD10" s="105">
        <v>0</v>
      </c>
      <c r="AE10" s="105">
        <v>0</v>
      </c>
      <c r="AF10" s="105">
        <v>0</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40.15" customHeight="1" x14ac:dyDescent="0.2">
      <c r="B11" s="74">
        <f t="shared" si="0"/>
        <v>5</v>
      </c>
      <c r="C11" s="75" t="s">
        <v>221</v>
      </c>
      <c r="D11" s="76" t="s">
        <v>222</v>
      </c>
      <c r="E11" s="77" t="s">
        <v>80</v>
      </c>
      <c r="F11" s="77">
        <v>2</v>
      </c>
      <c r="G11" s="71"/>
      <c r="H11" s="105">
        <v>1.825753487461661</v>
      </c>
      <c r="I11" s="105">
        <v>1.1599999999999999</v>
      </c>
      <c r="J11" s="105">
        <v>8.2438904519668998</v>
      </c>
      <c r="K11" s="105">
        <v>8.2438904519668998</v>
      </c>
      <c r="L11" s="105">
        <v>8.2438904519668998</v>
      </c>
      <c r="M11" s="105">
        <v>8.2438904519668998</v>
      </c>
      <c r="N11" s="105">
        <v>8.2438904519668998</v>
      </c>
      <c r="O11" s="105">
        <v>8.2438904519668998</v>
      </c>
      <c r="P11" s="105">
        <v>8.2438904519668998</v>
      </c>
      <c r="Q11" s="105">
        <v>8.2438904519668998</v>
      </c>
      <c r="R11" s="105">
        <v>8.2438904519668998</v>
      </c>
      <c r="S11" s="105">
        <v>8.2438904519668998</v>
      </c>
      <c r="T11" s="105">
        <v>8.2438904519668998</v>
      </c>
      <c r="U11" s="105">
        <v>8.2438904519668998</v>
      </c>
      <c r="V11" s="105">
        <v>8.2438904519668998</v>
      </c>
      <c r="W11" s="105">
        <v>8.2438904519668998</v>
      </c>
      <c r="X11" s="105">
        <v>8.2438904519668998</v>
      </c>
      <c r="Y11" s="105">
        <v>8.2438904519668998</v>
      </c>
      <c r="Z11" s="105">
        <v>8.2438904519668998</v>
      </c>
      <c r="AA11" s="105">
        <v>8.2438904519668998</v>
      </c>
      <c r="AB11" s="105">
        <v>8.2438904519668998</v>
      </c>
      <c r="AC11" s="105">
        <v>8.2438904519668998</v>
      </c>
      <c r="AD11" s="105">
        <v>8.2438904519668998</v>
      </c>
      <c r="AE11" s="105">
        <v>8.2438904519668998</v>
      </c>
      <c r="AF11" s="105">
        <v>8.2438904519668998</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1:88" ht="40.15" customHeight="1" x14ac:dyDescent="0.2">
      <c r="B12" s="74">
        <f t="shared" si="0"/>
        <v>6</v>
      </c>
      <c r="C12" s="75" t="s">
        <v>223</v>
      </c>
      <c r="D12" s="76" t="s">
        <v>224</v>
      </c>
      <c r="E12" s="77" t="s">
        <v>80</v>
      </c>
      <c r="F12" s="77">
        <v>2</v>
      </c>
      <c r="G12" s="71"/>
      <c r="H12" s="105">
        <v>5.8290041658427185</v>
      </c>
      <c r="I12" s="105">
        <v>9.5576399828766974</v>
      </c>
      <c r="J12" s="105">
        <v>1.36</v>
      </c>
      <c r="K12" s="105">
        <v>1.36</v>
      </c>
      <c r="L12" s="105">
        <v>1.36</v>
      </c>
      <c r="M12" s="105">
        <v>1.36</v>
      </c>
      <c r="N12" s="105">
        <v>1.36</v>
      </c>
      <c r="O12" s="105">
        <v>1.36</v>
      </c>
      <c r="P12" s="105">
        <v>1.36</v>
      </c>
      <c r="Q12" s="105">
        <v>1.36</v>
      </c>
      <c r="R12" s="105">
        <v>1.36</v>
      </c>
      <c r="S12" s="105">
        <v>1.36</v>
      </c>
      <c r="T12" s="105">
        <v>1.36</v>
      </c>
      <c r="U12" s="105">
        <v>1.36</v>
      </c>
      <c r="V12" s="105">
        <v>1.36</v>
      </c>
      <c r="W12" s="105">
        <v>1.36</v>
      </c>
      <c r="X12" s="105">
        <v>1.36</v>
      </c>
      <c r="Y12" s="105">
        <v>1.36</v>
      </c>
      <c r="Z12" s="105">
        <v>1.36</v>
      </c>
      <c r="AA12" s="105">
        <v>1.36</v>
      </c>
      <c r="AB12" s="105">
        <v>1.36</v>
      </c>
      <c r="AC12" s="105">
        <v>1.36</v>
      </c>
      <c r="AD12" s="105">
        <v>1.36</v>
      </c>
      <c r="AE12" s="105">
        <v>1.36</v>
      </c>
      <c r="AF12" s="105">
        <v>1.36</v>
      </c>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row>
    <row r="13" spans="1:88" x14ac:dyDescent="0.2"/>
    <row r="14" spans="1:88" x14ac:dyDescent="0.2"/>
    <row r="15" spans="1:88" x14ac:dyDescent="0.2"/>
    <row r="16" spans="1:88" ht="15" x14ac:dyDescent="0.25">
      <c r="B16" s="46" t="s">
        <v>92</v>
      </c>
    </row>
    <row r="17" spans="2:9" x14ac:dyDescent="0.2"/>
    <row r="18" spans="2:9" x14ac:dyDescent="0.2">
      <c r="B18" s="47"/>
      <c r="C18" s="7" t="s">
        <v>93</v>
      </c>
    </row>
    <row r="19" spans="2:9" x14ac:dyDescent="0.2"/>
    <row r="20" spans="2:9" x14ac:dyDescent="0.2">
      <c r="B20" s="48"/>
      <c r="C20" s="7" t="s">
        <v>94</v>
      </c>
    </row>
    <row r="21" spans="2:9" x14ac:dyDescent="0.2"/>
    <row r="22" spans="2:9" x14ac:dyDescent="0.2"/>
    <row r="23" spans="2:9" x14ac:dyDescent="0.2"/>
    <row r="24" spans="2:9" ht="15" x14ac:dyDescent="0.25">
      <c r="B24" s="146" t="s">
        <v>225</v>
      </c>
      <c r="C24" s="147"/>
      <c r="D24" s="147"/>
      <c r="E24" s="147"/>
      <c r="F24" s="147"/>
      <c r="G24" s="147"/>
      <c r="H24" s="147"/>
      <c r="I24" s="148"/>
    </row>
    <row r="25" spans="2:9" x14ac:dyDescent="0.2"/>
    <row r="26" spans="2:9" s="14" customFormat="1" ht="13.5" x14ac:dyDescent="0.2">
      <c r="B26" s="79" t="s">
        <v>46</v>
      </c>
      <c r="C26" s="149" t="s">
        <v>97</v>
      </c>
      <c r="D26" s="149"/>
      <c r="E26" s="149"/>
      <c r="F26" s="149"/>
      <c r="G26" s="149"/>
      <c r="H26" s="149"/>
      <c r="I26" s="149"/>
    </row>
    <row r="27" spans="2:9" s="14" customFormat="1" ht="76.150000000000006" customHeight="1" x14ac:dyDescent="0.2">
      <c r="B27" s="56">
        <v>1</v>
      </c>
      <c r="C27" s="143" t="s">
        <v>226</v>
      </c>
      <c r="D27" s="144"/>
      <c r="E27" s="144"/>
      <c r="F27" s="144"/>
      <c r="G27" s="144"/>
      <c r="H27" s="144"/>
      <c r="I27" s="144"/>
    </row>
    <row r="28" spans="2:9" s="14" customFormat="1" ht="55.9" customHeight="1" x14ac:dyDescent="0.2">
      <c r="B28" s="56">
        <f>B27+1</f>
        <v>2</v>
      </c>
      <c r="C28" s="143" t="s">
        <v>227</v>
      </c>
      <c r="D28" s="144"/>
      <c r="E28" s="144"/>
      <c r="F28" s="144"/>
      <c r="G28" s="144"/>
      <c r="H28" s="144"/>
      <c r="I28" s="144"/>
    </row>
    <row r="29" spans="2:9" s="14" customFormat="1" ht="58.15" customHeight="1" x14ac:dyDescent="0.2">
      <c r="B29" s="56">
        <f t="shared" ref="B29:B32" si="1">B28+1</f>
        <v>3</v>
      </c>
      <c r="C29" s="143" t="s">
        <v>228</v>
      </c>
      <c r="D29" s="144"/>
      <c r="E29" s="144"/>
      <c r="F29" s="144"/>
      <c r="G29" s="144"/>
      <c r="H29" s="144"/>
      <c r="I29" s="144"/>
    </row>
    <row r="30" spans="2:9" s="14" customFormat="1" ht="41.65" customHeight="1" x14ac:dyDescent="0.2">
      <c r="B30" s="56">
        <f t="shared" si="1"/>
        <v>4</v>
      </c>
      <c r="C30" s="143" t="s">
        <v>229</v>
      </c>
      <c r="D30" s="144"/>
      <c r="E30" s="144"/>
      <c r="F30" s="144"/>
      <c r="G30" s="144"/>
      <c r="H30" s="144"/>
      <c r="I30" s="144"/>
    </row>
    <row r="31" spans="2:9" s="14" customFormat="1" ht="94.9" customHeight="1" x14ac:dyDescent="0.2">
      <c r="B31" s="56">
        <f t="shared" si="1"/>
        <v>5</v>
      </c>
      <c r="C31" s="143" t="s">
        <v>230</v>
      </c>
      <c r="D31" s="144"/>
      <c r="E31" s="144"/>
      <c r="F31" s="144"/>
      <c r="G31" s="144"/>
      <c r="H31" s="144"/>
      <c r="I31" s="144"/>
    </row>
    <row r="32" spans="2:9" s="14" customFormat="1" ht="82.5" customHeight="1" x14ac:dyDescent="0.2">
      <c r="B32" s="56">
        <f t="shared" si="1"/>
        <v>6</v>
      </c>
      <c r="C32" s="143" t="s">
        <v>231</v>
      </c>
      <c r="D32" s="144"/>
      <c r="E32" s="144"/>
      <c r="F32" s="144"/>
      <c r="G32" s="144"/>
      <c r="H32" s="144"/>
      <c r="I32" s="144"/>
    </row>
    <row r="33" s="14" customFormat="1" ht="12.75" x14ac:dyDescent="0.2"/>
    <row r="34" s="14" customFormat="1" ht="12.75" x14ac:dyDescent="0.2"/>
    <row r="35" s="14" customFormat="1" ht="12.75" x14ac:dyDescent="0.2"/>
    <row r="36" s="14"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4dsDIknnU2QLZMsWEix7LaRGjIYK/cyFO1OsGWoIui7dmA48XhwK35JCwFYH22uazpSDw/RqkUeB7QkLxH/lOA==" saltValue="pm8F+r/qdOvnwqb/8rtEvg==" spinCount="100000" sheet="1" objects="1" scenarios="1"/>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topLeftCell="B1" zoomScaleNormal="100" workbookViewId="0">
      <selection activeCell="H21" sqref="H21:I21"/>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35">
      <c r="B1" s="155" t="s">
        <v>232</v>
      </c>
      <c r="C1" s="155"/>
      <c r="D1" s="155"/>
      <c r="E1" s="155"/>
      <c r="F1" s="155"/>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6.5" customHeight="1" thickBot="1" x14ac:dyDescent="0.25">
      <c r="B3" s="133" t="s">
        <v>3</v>
      </c>
      <c r="C3" s="153"/>
      <c r="D3" s="150" t="str">
        <f>'Cover sheet'!C5</f>
        <v xml:space="preserve">Severn Trent </v>
      </c>
      <c r="E3" s="151"/>
      <c r="F3" s="152"/>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4.65" customHeight="1" thickBot="1" x14ac:dyDescent="0.35">
      <c r="B4" s="156" t="s">
        <v>6</v>
      </c>
      <c r="C4" s="157"/>
      <c r="D4" s="150" t="str">
        <f>'Cover sheet'!C6</f>
        <v>Shelton</v>
      </c>
      <c r="E4" s="151"/>
      <c r="F4" s="152"/>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54" t="s">
        <v>129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130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2:88" ht="15" thickBot="1" x14ac:dyDescent="0.25">
      <c r="B6" s="80" t="s">
        <v>46</v>
      </c>
      <c r="C6" s="35" t="s">
        <v>131</v>
      </c>
      <c r="D6" s="36" t="s">
        <v>48</v>
      </c>
      <c r="E6" s="36" t="s">
        <v>49</v>
      </c>
      <c r="F6" s="38" t="s">
        <v>50</v>
      </c>
      <c r="G6" s="32"/>
      <c r="H6" s="36" t="s">
        <v>132</v>
      </c>
      <c r="I6" s="36" t="s">
        <v>133</v>
      </c>
      <c r="J6" s="36" t="s">
        <v>134</v>
      </c>
      <c r="K6" s="36" t="s">
        <v>135</v>
      </c>
      <c r="L6" s="36" t="s">
        <v>136</v>
      </c>
      <c r="M6" s="36" t="s">
        <v>137</v>
      </c>
      <c r="N6" s="36" t="s">
        <v>138</v>
      </c>
      <c r="O6" s="36" t="s">
        <v>139</v>
      </c>
      <c r="P6" s="36" t="s">
        <v>140</v>
      </c>
      <c r="Q6" s="36" t="s">
        <v>141</v>
      </c>
      <c r="R6" s="36" t="s">
        <v>142</v>
      </c>
      <c r="S6" s="36" t="s">
        <v>143</v>
      </c>
      <c r="T6" s="36" t="s">
        <v>144</v>
      </c>
      <c r="U6" s="36" t="s">
        <v>145</v>
      </c>
      <c r="V6" s="36" t="s">
        <v>146</v>
      </c>
      <c r="W6" s="36" t="s">
        <v>147</v>
      </c>
      <c r="X6" s="36" t="s">
        <v>148</v>
      </c>
      <c r="Y6" s="36" t="s">
        <v>149</v>
      </c>
      <c r="Z6" s="36" t="s">
        <v>150</v>
      </c>
      <c r="AA6" s="36" t="s">
        <v>151</v>
      </c>
      <c r="AB6" s="36" t="s">
        <v>152</v>
      </c>
      <c r="AC6" s="36" t="s">
        <v>153</v>
      </c>
      <c r="AD6" s="36" t="s">
        <v>154</v>
      </c>
      <c r="AE6" s="36" t="s">
        <v>155</v>
      </c>
      <c r="AF6" s="36" t="s">
        <v>156</v>
      </c>
      <c r="AG6" s="36" t="s">
        <v>157</v>
      </c>
      <c r="AH6" s="36" t="s">
        <v>158</v>
      </c>
      <c r="AI6" s="36" t="s">
        <v>159</v>
      </c>
      <c r="AJ6" s="36" t="s">
        <v>160</v>
      </c>
      <c r="AK6" s="36" t="s">
        <v>161</v>
      </c>
      <c r="AL6" s="36" t="s">
        <v>162</v>
      </c>
      <c r="AM6" s="36" t="s">
        <v>163</v>
      </c>
      <c r="AN6" s="36" t="s">
        <v>164</v>
      </c>
      <c r="AO6" s="36" t="s">
        <v>165</v>
      </c>
      <c r="AP6" s="36" t="s">
        <v>166</v>
      </c>
      <c r="AQ6" s="36" t="s">
        <v>167</v>
      </c>
      <c r="AR6" s="36" t="s">
        <v>168</v>
      </c>
      <c r="AS6" s="36" t="s">
        <v>169</v>
      </c>
      <c r="AT6" s="36" t="s">
        <v>170</v>
      </c>
      <c r="AU6" s="36" t="s">
        <v>171</v>
      </c>
      <c r="AV6" s="36" t="s">
        <v>172</v>
      </c>
      <c r="AW6" s="36" t="s">
        <v>173</v>
      </c>
      <c r="AX6" s="36" t="s">
        <v>174</v>
      </c>
      <c r="AY6" s="36" t="s">
        <v>175</v>
      </c>
      <c r="AZ6" s="36" t="s">
        <v>176</v>
      </c>
      <c r="BA6" s="36" t="s">
        <v>177</v>
      </c>
      <c r="BB6" s="36" t="s">
        <v>178</v>
      </c>
      <c r="BC6" s="36" t="s">
        <v>179</v>
      </c>
      <c r="BD6" s="36" t="s">
        <v>180</v>
      </c>
      <c r="BE6" s="36" t="s">
        <v>181</v>
      </c>
      <c r="BF6" s="36" t="s">
        <v>182</v>
      </c>
      <c r="BG6" s="36" t="s">
        <v>183</v>
      </c>
      <c r="BH6" s="36" t="s">
        <v>184</v>
      </c>
      <c r="BI6" s="36" t="s">
        <v>185</v>
      </c>
      <c r="BJ6" s="36" t="s">
        <v>186</v>
      </c>
      <c r="BK6" s="36" t="s">
        <v>187</v>
      </c>
      <c r="BL6" s="36" t="s">
        <v>188</v>
      </c>
      <c r="BM6" s="36" t="s">
        <v>189</v>
      </c>
      <c r="BN6" s="36" t="s">
        <v>190</v>
      </c>
      <c r="BO6" s="36" t="s">
        <v>191</v>
      </c>
      <c r="BP6" s="36" t="s">
        <v>192</v>
      </c>
      <c r="BQ6" s="36" t="s">
        <v>193</v>
      </c>
      <c r="BR6" s="36" t="s">
        <v>194</v>
      </c>
      <c r="BS6" s="36" t="s">
        <v>195</v>
      </c>
      <c r="BT6" s="36" t="s">
        <v>196</v>
      </c>
      <c r="BU6" s="36" t="s">
        <v>197</v>
      </c>
      <c r="BV6" s="36" t="s">
        <v>198</v>
      </c>
      <c r="BW6" s="36" t="s">
        <v>199</v>
      </c>
      <c r="BX6" s="36" t="s">
        <v>200</v>
      </c>
      <c r="BY6" s="36" t="s">
        <v>201</v>
      </c>
      <c r="BZ6" s="36" t="s">
        <v>202</v>
      </c>
      <c r="CA6" s="36" t="s">
        <v>203</v>
      </c>
      <c r="CB6" s="36" t="s">
        <v>204</v>
      </c>
      <c r="CC6" s="36" t="s">
        <v>205</v>
      </c>
      <c r="CD6" s="36" t="s">
        <v>206</v>
      </c>
      <c r="CE6" s="36" t="s">
        <v>207</v>
      </c>
      <c r="CF6" s="36" t="s">
        <v>208</v>
      </c>
      <c r="CG6" s="36" t="s">
        <v>209</v>
      </c>
      <c r="CH6" s="36" t="s">
        <v>210</v>
      </c>
      <c r="CI6" s="36" t="s">
        <v>211</v>
      </c>
      <c r="CJ6" s="36" t="s">
        <v>212</v>
      </c>
    </row>
    <row r="7" spans="2:88" ht="51" x14ac:dyDescent="0.2">
      <c r="B7" s="81">
        <v>1</v>
      </c>
      <c r="C7" s="82" t="s">
        <v>233</v>
      </c>
      <c r="D7" s="70" t="s">
        <v>234</v>
      </c>
      <c r="E7" s="70" t="s">
        <v>80</v>
      </c>
      <c r="F7" s="83">
        <v>2</v>
      </c>
      <c r="G7" s="32"/>
      <c r="H7" s="105">
        <v>17.11065563905148</v>
      </c>
      <c r="I7" s="105">
        <v>20.323183284186864</v>
      </c>
      <c r="J7" s="105">
        <v>20.668816356921958</v>
      </c>
      <c r="K7" s="105">
        <v>20.738766376547986</v>
      </c>
      <c r="L7" s="105">
        <v>20.734022624375715</v>
      </c>
      <c r="M7" s="105">
        <v>20.818025077701272</v>
      </c>
      <c r="N7" s="105">
        <v>20.841065488734543</v>
      </c>
      <c r="O7" s="105">
        <v>20.863504550725263</v>
      </c>
      <c r="P7" s="105">
        <v>20.828340522879788</v>
      </c>
      <c r="Q7" s="105">
        <v>20.905954222048063</v>
      </c>
      <c r="R7" s="105">
        <v>20.931271181572459</v>
      </c>
      <c r="S7" s="105">
        <v>20.957843876938085</v>
      </c>
      <c r="T7" s="105">
        <v>20.925220163202663</v>
      </c>
      <c r="U7" s="105">
        <v>21.003489967612598</v>
      </c>
      <c r="V7" s="105">
        <v>21.021796569685087</v>
      </c>
      <c r="W7" s="105">
        <v>21.039356213926908</v>
      </c>
      <c r="X7" s="105">
        <v>20.997877256655148</v>
      </c>
      <c r="Y7" s="105">
        <v>21.075257405762166</v>
      </c>
      <c r="Z7" s="105">
        <v>21.096800120435233</v>
      </c>
      <c r="AA7" s="105">
        <v>21.119093039427224</v>
      </c>
      <c r="AB7" s="105">
        <v>21.084300278398114</v>
      </c>
      <c r="AC7" s="105">
        <v>21.166086182410538</v>
      </c>
      <c r="AD7" s="105">
        <v>21.190802299204833</v>
      </c>
      <c r="AE7" s="105">
        <v>21.21609728496664</v>
      </c>
      <c r="AF7" s="105">
        <v>21.183933764333446</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38.25" x14ac:dyDescent="0.2">
      <c r="B8" s="81">
        <v>2</v>
      </c>
      <c r="C8" s="84" t="s">
        <v>235</v>
      </c>
      <c r="D8" s="40" t="s">
        <v>236</v>
      </c>
      <c r="E8" s="40" t="s">
        <v>80</v>
      </c>
      <c r="F8" s="40">
        <v>2</v>
      </c>
      <c r="G8" s="32"/>
      <c r="H8" s="105">
        <v>6.7824700630426865E-2</v>
      </c>
      <c r="I8" s="105">
        <v>7.3880163344338654E-2</v>
      </c>
      <c r="J8" s="105">
        <v>0.3272217009458851</v>
      </c>
      <c r="K8" s="105">
        <v>0.3272217009458851</v>
      </c>
      <c r="L8" s="105">
        <v>0.3272217009458851</v>
      </c>
      <c r="M8" s="105">
        <v>0.3272217009458851</v>
      </c>
      <c r="N8" s="105">
        <v>0.3272217009458851</v>
      </c>
      <c r="O8" s="105">
        <v>0.3272217009458851</v>
      </c>
      <c r="P8" s="105">
        <v>0.3272217009458851</v>
      </c>
      <c r="Q8" s="105">
        <v>0.3272217009458851</v>
      </c>
      <c r="R8" s="105">
        <v>0.3272217009458851</v>
      </c>
      <c r="S8" s="105">
        <v>0.3272217009458851</v>
      </c>
      <c r="T8" s="105">
        <v>0.3272217009458851</v>
      </c>
      <c r="U8" s="105">
        <v>0.3272217009458851</v>
      </c>
      <c r="V8" s="105">
        <v>0.3272217009458851</v>
      </c>
      <c r="W8" s="105">
        <v>0.3272217009458851</v>
      </c>
      <c r="X8" s="105">
        <v>0.3272217009458851</v>
      </c>
      <c r="Y8" s="105">
        <v>0.3272217009458851</v>
      </c>
      <c r="Z8" s="105">
        <v>0.3272217009458851</v>
      </c>
      <c r="AA8" s="105">
        <v>0.3272217009458851</v>
      </c>
      <c r="AB8" s="105">
        <v>0.3272217009458851</v>
      </c>
      <c r="AC8" s="105">
        <v>0.3272217009458851</v>
      </c>
      <c r="AD8" s="105">
        <v>0.3272217009458851</v>
      </c>
      <c r="AE8" s="105">
        <v>0.3272217009458851</v>
      </c>
      <c r="AF8" s="105">
        <v>0.3272217009458851</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38.25" x14ac:dyDescent="0.2">
      <c r="B9" s="81">
        <v>3</v>
      </c>
      <c r="C9" s="84" t="s">
        <v>237</v>
      </c>
      <c r="D9" s="40" t="s">
        <v>238</v>
      </c>
      <c r="E9" s="40" t="s">
        <v>80</v>
      </c>
      <c r="F9" s="40">
        <v>2</v>
      </c>
      <c r="G9" s="32"/>
      <c r="H9" s="105">
        <v>28.394305229853629</v>
      </c>
      <c r="I9" s="105">
        <v>28.195172076244237</v>
      </c>
      <c r="J9" s="105">
        <v>27.531477141336815</v>
      </c>
      <c r="K9" s="105">
        <v>28.260850281726707</v>
      </c>
      <c r="L9" s="105">
        <v>28.962018872689484</v>
      </c>
      <c r="M9" s="105">
        <v>29.659484976364453</v>
      </c>
      <c r="N9" s="105">
        <v>30.343045618912331</v>
      </c>
      <c r="O9" s="105">
        <v>31.00202896900818</v>
      </c>
      <c r="P9" s="105">
        <v>31.649734660279389</v>
      </c>
      <c r="Q9" s="105">
        <v>32.286093103972902</v>
      </c>
      <c r="R9" s="105">
        <v>32.776204144204392</v>
      </c>
      <c r="S9" s="105">
        <v>33.324938717483285</v>
      </c>
      <c r="T9" s="105">
        <v>33.856758039455435</v>
      </c>
      <c r="U9" s="105">
        <v>34.386814683442346</v>
      </c>
      <c r="V9" s="105">
        <v>34.896689605589948</v>
      </c>
      <c r="W9" s="105">
        <v>35.436129881904712</v>
      </c>
      <c r="X9" s="105">
        <v>35.967810637918404</v>
      </c>
      <c r="Y9" s="105">
        <v>36.494300068131253</v>
      </c>
      <c r="Z9" s="105">
        <v>36.999080442345523</v>
      </c>
      <c r="AA9" s="105">
        <v>37.501812428852546</v>
      </c>
      <c r="AB9" s="105">
        <v>37.994222270732422</v>
      </c>
      <c r="AC9" s="105">
        <v>38.476943431020672</v>
      </c>
      <c r="AD9" s="105">
        <v>38.954750131195539</v>
      </c>
      <c r="AE9" s="105">
        <v>39.422990014080796</v>
      </c>
      <c r="AF9" s="105">
        <v>39.919746239778931</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38.25" x14ac:dyDescent="0.2">
      <c r="B10" s="81">
        <v>4</v>
      </c>
      <c r="C10" s="84" t="s">
        <v>239</v>
      </c>
      <c r="D10" s="40" t="s">
        <v>240</v>
      </c>
      <c r="E10" s="40" t="s">
        <v>80</v>
      </c>
      <c r="F10" s="40">
        <v>2</v>
      </c>
      <c r="G10" s="32"/>
      <c r="H10" s="105">
        <v>35.857377559963794</v>
      </c>
      <c r="I10" s="105">
        <v>34.864495673754412</v>
      </c>
      <c r="J10" s="105">
        <v>31.964482606988568</v>
      </c>
      <c r="K10" s="105">
        <v>31.274106762794577</v>
      </c>
      <c r="L10" s="105">
        <v>30.606887116412341</v>
      </c>
      <c r="M10" s="105">
        <v>29.971302269019063</v>
      </c>
      <c r="N10" s="105">
        <v>29.351362165325135</v>
      </c>
      <c r="O10" s="105">
        <v>28.758038756831798</v>
      </c>
      <c r="P10" s="105">
        <v>28.187270996574309</v>
      </c>
      <c r="Q10" s="105">
        <v>27.634622674251556</v>
      </c>
      <c r="R10" s="105">
        <v>27.082780958728925</v>
      </c>
      <c r="S10" s="105">
        <v>26.505078124200992</v>
      </c>
      <c r="T10" s="105">
        <v>25.938493745772597</v>
      </c>
      <c r="U10" s="105">
        <v>25.39088102109104</v>
      </c>
      <c r="V10" s="105">
        <v>24.851561213154284</v>
      </c>
      <c r="W10" s="105">
        <v>24.344533609776029</v>
      </c>
      <c r="X10" s="105">
        <v>23.847506491257956</v>
      </c>
      <c r="Y10" s="105">
        <v>23.363764745975246</v>
      </c>
      <c r="Z10" s="105">
        <v>22.885343676457037</v>
      </c>
      <c r="AA10" s="105">
        <v>22.420825583584811</v>
      </c>
      <c r="AB10" s="105">
        <v>21.966081933235756</v>
      </c>
      <c r="AC10" s="105">
        <v>21.521040398068077</v>
      </c>
      <c r="AD10" s="105">
        <v>21.087159829585346</v>
      </c>
      <c r="AE10" s="105">
        <v>20.662318585914328</v>
      </c>
      <c r="AF10" s="105">
        <v>20.215882652394765</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38.25" x14ac:dyDescent="0.2">
      <c r="B11" s="81">
        <v>5</v>
      </c>
      <c r="C11" s="84" t="s">
        <v>241</v>
      </c>
      <c r="D11" s="40" t="s">
        <v>242</v>
      </c>
      <c r="E11" s="40" t="s">
        <v>243</v>
      </c>
      <c r="F11" s="40">
        <v>1</v>
      </c>
      <c r="G11" s="32"/>
      <c r="H11" s="107">
        <v>115.78402775742755</v>
      </c>
      <c r="I11" s="105">
        <v>110.50326473590216</v>
      </c>
      <c r="J11" s="106">
        <v>114.7</v>
      </c>
      <c r="K11" s="106">
        <v>114.6</v>
      </c>
      <c r="L11" s="106">
        <v>114.6</v>
      </c>
      <c r="M11" s="106">
        <v>114.6</v>
      </c>
      <c r="N11" s="106">
        <v>114.7</v>
      </c>
      <c r="O11" s="106">
        <v>114.7</v>
      </c>
      <c r="P11" s="106">
        <v>114.9</v>
      </c>
      <c r="Q11" s="106">
        <v>115</v>
      </c>
      <c r="R11" s="106">
        <v>114.7</v>
      </c>
      <c r="S11" s="106">
        <v>114.5</v>
      </c>
      <c r="T11" s="106">
        <v>114.3</v>
      </c>
      <c r="U11" s="106">
        <v>114.1</v>
      </c>
      <c r="V11" s="106">
        <v>113.9</v>
      </c>
      <c r="W11" s="106">
        <v>113.8</v>
      </c>
      <c r="X11" s="106">
        <v>113.7</v>
      </c>
      <c r="Y11" s="106">
        <v>113.7</v>
      </c>
      <c r="Z11" s="106">
        <v>113.6</v>
      </c>
      <c r="AA11" s="106">
        <v>113.6</v>
      </c>
      <c r="AB11" s="106">
        <v>113.5</v>
      </c>
      <c r="AC11" s="106">
        <v>113.4</v>
      </c>
      <c r="AD11" s="106">
        <v>113.4</v>
      </c>
      <c r="AE11" s="106">
        <v>113.3</v>
      </c>
      <c r="AF11" s="106">
        <v>113.2</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38.25" x14ac:dyDescent="0.2">
      <c r="B12" s="81">
        <v>6</v>
      </c>
      <c r="C12" s="84" t="s">
        <v>244</v>
      </c>
      <c r="D12" s="40" t="s">
        <v>245</v>
      </c>
      <c r="E12" s="40" t="s">
        <v>243</v>
      </c>
      <c r="F12" s="40">
        <v>1</v>
      </c>
      <c r="G12" s="32"/>
      <c r="H12" s="107">
        <v>146.84996816772926</v>
      </c>
      <c r="I12" s="105">
        <v>144.05340826283233</v>
      </c>
      <c r="J12" s="106">
        <v>142</v>
      </c>
      <c r="K12" s="106">
        <v>141.80000000000001</v>
      </c>
      <c r="L12" s="106">
        <v>141.6</v>
      </c>
      <c r="M12" s="106">
        <v>141.4</v>
      </c>
      <c r="N12" s="106">
        <v>141.30000000000001</v>
      </c>
      <c r="O12" s="106">
        <v>141.1</v>
      </c>
      <c r="P12" s="106">
        <v>140.9</v>
      </c>
      <c r="Q12" s="106">
        <v>140.69999999999999</v>
      </c>
      <c r="R12" s="106">
        <v>140.4</v>
      </c>
      <c r="S12" s="106">
        <v>140.19999999999999</v>
      </c>
      <c r="T12" s="106">
        <v>140.1</v>
      </c>
      <c r="U12" s="106">
        <v>140</v>
      </c>
      <c r="V12" s="106">
        <v>139.9</v>
      </c>
      <c r="W12" s="106">
        <v>139.9</v>
      </c>
      <c r="X12" s="106">
        <v>139.9</v>
      </c>
      <c r="Y12" s="106">
        <v>139.9</v>
      </c>
      <c r="Z12" s="106">
        <v>139.9</v>
      </c>
      <c r="AA12" s="106">
        <v>139.9</v>
      </c>
      <c r="AB12" s="106">
        <v>140</v>
      </c>
      <c r="AC12" s="106">
        <v>140</v>
      </c>
      <c r="AD12" s="106">
        <v>140</v>
      </c>
      <c r="AE12" s="106">
        <v>140</v>
      </c>
      <c r="AF12" s="106">
        <v>140.1</v>
      </c>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38.25" x14ac:dyDescent="0.2">
      <c r="B13" s="81">
        <v>7</v>
      </c>
      <c r="C13" s="84" t="s">
        <v>246</v>
      </c>
      <c r="D13" s="40" t="s">
        <v>247</v>
      </c>
      <c r="E13" s="40" t="s">
        <v>243</v>
      </c>
      <c r="F13" s="40">
        <v>1</v>
      </c>
      <c r="G13" s="32"/>
      <c r="H13" s="107">
        <v>131.28341507907143</v>
      </c>
      <c r="I13" s="107">
        <v>126.83540294874142</v>
      </c>
      <c r="J13" s="107">
        <v>127.89375136141925</v>
      </c>
      <c r="K13" s="107">
        <v>127.44873297962398</v>
      </c>
      <c r="L13" s="107">
        <v>127.05080042084714</v>
      </c>
      <c r="M13" s="107">
        <v>126.68705558495863</v>
      </c>
      <c r="N13" s="107">
        <v>126.36944865714611</v>
      </c>
      <c r="O13" s="107">
        <v>126.076292095798</v>
      </c>
      <c r="P13" s="107">
        <v>125.81444149262892</v>
      </c>
      <c r="Q13" s="107">
        <v>125.58021385334999</v>
      </c>
      <c r="R13" s="107">
        <v>125.06342613404544</v>
      </c>
      <c r="S13" s="107">
        <v>124.62734738241234</v>
      </c>
      <c r="T13" s="107">
        <v>124.2118912150796</v>
      </c>
      <c r="U13" s="107">
        <v>123.79821807430523</v>
      </c>
      <c r="V13" s="107">
        <v>123.40768980625749</v>
      </c>
      <c r="W13" s="107">
        <v>123.13842515009397</v>
      </c>
      <c r="X13" s="107">
        <v>122.89839780655853</v>
      </c>
      <c r="Y13" s="107">
        <v>122.65446764902029</v>
      </c>
      <c r="Z13" s="107">
        <v>122.42074299881311</v>
      </c>
      <c r="AA13" s="107">
        <v>122.1809966074492</v>
      </c>
      <c r="AB13" s="107">
        <v>121.94339968272068</v>
      </c>
      <c r="AC13" s="107">
        <v>121.70747134637747</v>
      </c>
      <c r="AD13" s="107">
        <v>121.48507524298712</v>
      </c>
      <c r="AE13" s="107">
        <v>121.26355805083458</v>
      </c>
      <c r="AF13" s="107">
        <v>121.05291893321126</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38.25" x14ac:dyDescent="0.2">
      <c r="B14" s="81">
        <v>8</v>
      </c>
      <c r="C14" s="84" t="s">
        <v>248</v>
      </c>
      <c r="D14" s="40" t="s">
        <v>249</v>
      </c>
      <c r="E14" s="40" t="s">
        <v>80</v>
      </c>
      <c r="F14" s="40">
        <v>2</v>
      </c>
      <c r="G14" s="32"/>
      <c r="H14" s="105">
        <v>25.919958603412972</v>
      </c>
      <c r="I14" s="105">
        <v>24.968180594795836</v>
      </c>
      <c r="J14" s="105">
        <v>23.949557736433484</v>
      </c>
      <c r="K14" s="105">
        <v>23.949557736433484</v>
      </c>
      <c r="L14" s="105">
        <v>23.949557736433484</v>
      </c>
      <c r="M14" s="105">
        <v>23.949557736433484</v>
      </c>
      <c r="N14" s="105">
        <v>23.949557736433484</v>
      </c>
      <c r="O14" s="105">
        <v>23.949557736433484</v>
      </c>
      <c r="P14" s="105">
        <v>23.949557736433484</v>
      </c>
      <c r="Q14" s="105">
        <v>23.949557736433484</v>
      </c>
      <c r="R14" s="105">
        <v>23.949557736433484</v>
      </c>
      <c r="S14" s="105">
        <v>23.949557736433484</v>
      </c>
      <c r="T14" s="105">
        <v>23.949557736433484</v>
      </c>
      <c r="U14" s="105">
        <v>23.949557736433484</v>
      </c>
      <c r="V14" s="105">
        <v>23.949557736433484</v>
      </c>
      <c r="W14" s="105">
        <v>23.949557736433484</v>
      </c>
      <c r="X14" s="105">
        <v>23.949557736433484</v>
      </c>
      <c r="Y14" s="105">
        <v>23.949557736433484</v>
      </c>
      <c r="Z14" s="105">
        <v>23.949557736433484</v>
      </c>
      <c r="AA14" s="105">
        <v>23.949557736433484</v>
      </c>
      <c r="AB14" s="105">
        <v>23.949557736433484</v>
      </c>
      <c r="AC14" s="105">
        <v>23.949557736433484</v>
      </c>
      <c r="AD14" s="105">
        <v>23.949557736433484</v>
      </c>
      <c r="AE14" s="105">
        <v>23.949557736433484</v>
      </c>
      <c r="AF14" s="105">
        <v>23.949557736433484</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38.25" x14ac:dyDescent="0.2">
      <c r="B15" s="81">
        <v>9</v>
      </c>
      <c r="C15" s="84" t="s">
        <v>250</v>
      </c>
      <c r="D15" s="40" t="s">
        <v>251</v>
      </c>
      <c r="E15" s="40" t="s">
        <v>252</v>
      </c>
      <c r="F15" s="40">
        <v>2</v>
      </c>
      <c r="G15" s="32"/>
      <c r="H15" s="105">
        <v>117.08341261275284</v>
      </c>
      <c r="I15" s="105">
        <v>111.77753996914937</v>
      </c>
      <c r="J15" s="105">
        <v>106.18203968038699</v>
      </c>
      <c r="K15" s="105">
        <v>105.30073133069523</v>
      </c>
      <c r="L15" s="105">
        <v>104.49126705684463</v>
      </c>
      <c r="M15" s="105">
        <v>103.7308210381058</v>
      </c>
      <c r="N15" s="105">
        <v>103.00156590509987</v>
      </c>
      <c r="O15" s="105">
        <v>102.35266710556887</v>
      </c>
      <c r="P15" s="105">
        <v>101.75195147915993</v>
      </c>
      <c r="Q15" s="105">
        <v>101.18969689078845</v>
      </c>
      <c r="R15" s="105">
        <v>100.68295299979168</v>
      </c>
      <c r="S15" s="105">
        <v>99.950209108389302</v>
      </c>
      <c r="T15" s="105">
        <v>99.228055011110015</v>
      </c>
      <c r="U15" s="105">
        <v>98.516262780435142</v>
      </c>
      <c r="V15" s="105">
        <v>97.814610983270242</v>
      </c>
      <c r="W15" s="105">
        <v>97.122884451272157</v>
      </c>
      <c r="X15" s="105">
        <v>96.432749148876354</v>
      </c>
      <c r="Y15" s="105">
        <v>95.752353864134491</v>
      </c>
      <c r="Z15" s="105">
        <v>95.081493843006527</v>
      </c>
      <c r="AA15" s="105">
        <v>94.419970030630239</v>
      </c>
      <c r="AB15" s="105">
        <v>93.767588874402392</v>
      </c>
      <c r="AC15" s="105">
        <v>93.124162135167452</v>
      </c>
      <c r="AD15" s="105">
        <v>92.489506706128807</v>
      </c>
      <c r="AE15" s="105">
        <v>91.863444439115824</v>
      </c>
      <c r="AF15" s="105">
        <v>91.245801977860424</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38.25" x14ac:dyDescent="0.2">
      <c r="B16" s="81">
        <v>10</v>
      </c>
      <c r="C16" s="84" t="s">
        <v>253</v>
      </c>
      <c r="D16" s="40" t="s">
        <v>254</v>
      </c>
      <c r="E16" s="40" t="s">
        <v>255</v>
      </c>
      <c r="F16" s="40">
        <v>2</v>
      </c>
      <c r="G16" s="32"/>
      <c r="H16" s="105">
        <v>104.89586027265491</v>
      </c>
      <c r="I16" s="105">
        <v>109.14856986205052</v>
      </c>
      <c r="J16" s="105">
        <v>111.62760417482627</v>
      </c>
      <c r="K16" s="105">
        <v>115.17143724274271</v>
      </c>
      <c r="L16" s="105">
        <v>118.55723560799947</v>
      </c>
      <c r="M16" s="105">
        <v>121.82982991855987</v>
      </c>
      <c r="N16" s="105">
        <v>125.02581884777192</v>
      </c>
      <c r="O16" s="105">
        <v>128.03125286921085</v>
      </c>
      <c r="P16" s="105">
        <v>130.91446449464362</v>
      </c>
      <c r="Q16" s="105">
        <v>133.69518953323509</v>
      </c>
      <c r="R16" s="105">
        <v>136.33106104359007</v>
      </c>
      <c r="S16" s="105">
        <v>139.49025583998923</v>
      </c>
      <c r="T16" s="105">
        <v>142.62205101105457</v>
      </c>
      <c r="U16" s="105">
        <v>145.72697031885934</v>
      </c>
      <c r="V16" s="105">
        <v>148.80559068667833</v>
      </c>
      <c r="W16" s="105">
        <v>151.85842958707178</v>
      </c>
      <c r="X16" s="105">
        <v>154.90686491090943</v>
      </c>
      <c r="Y16" s="105">
        <v>157.93054458113798</v>
      </c>
      <c r="Z16" s="105">
        <v>160.92997828297851</v>
      </c>
      <c r="AA16" s="105">
        <v>163.90567312673451</v>
      </c>
      <c r="AB16" s="105">
        <v>166.85807759581323</v>
      </c>
      <c r="AC16" s="105">
        <v>169.7876940125133</v>
      </c>
      <c r="AD16" s="105">
        <v>172.6949662998328</v>
      </c>
      <c r="AE16" s="105">
        <v>175.58028016655396</v>
      </c>
      <c r="AF16" s="105">
        <v>178.44413151453489</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38.25" x14ac:dyDescent="0.2">
      <c r="B17" s="81">
        <v>11</v>
      </c>
      <c r="C17" s="84" t="s">
        <v>256</v>
      </c>
      <c r="D17" s="40" t="s">
        <v>257</v>
      </c>
      <c r="E17" s="40" t="s">
        <v>255</v>
      </c>
      <c r="F17" s="40">
        <v>2</v>
      </c>
      <c r="G17" s="32"/>
      <c r="H17" s="105">
        <v>221.3802794520677</v>
      </c>
      <c r="I17" s="105">
        <v>223.3738602736029</v>
      </c>
      <c r="J17" s="105">
        <v>225.55187118765843</v>
      </c>
      <c r="K17" s="105">
        <v>227.43961446212836</v>
      </c>
      <c r="L17" s="105">
        <v>229.20152478775674</v>
      </c>
      <c r="M17" s="105">
        <v>230.88179093497723</v>
      </c>
      <c r="N17" s="105">
        <v>232.51644308494616</v>
      </c>
      <c r="O17" s="105">
        <v>233.99055846518746</v>
      </c>
      <c r="P17" s="105">
        <v>235.37197457425327</v>
      </c>
      <c r="Q17" s="105">
        <v>236.67980508214833</v>
      </c>
      <c r="R17" s="105">
        <v>237.87103002911562</v>
      </c>
      <c r="S17" s="105">
        <v>239.61488375138657</v>
      </c>
      <c r="T17" s="105">
        <v>241.35873401682602</v>
      </c>
      <c r="U17" s="105">
        <v>243.10258083795026</v>
      </c>
      <c r="V17" s="105">
        <v>244.84642422725278</v>
      </c>
      <c r="W17" s="105">
        <v>246.59026419720158</v>
      </c>
      <c r="X17" s="105">
        <v>248.35502407443857</v>
      </c>
      <c r="Y17" s="105">
        <v>250.11978055825273</v>
      </c>
      <c r="Z17" s="105">
        <v>251.88453366096365</v>
      </c>
      <c r="AA17" s="105">
        <v>253.64928339485965</v>
      </c>
      <c r="AB17" s="105">
        <v>255.41402977219428</v>
      </c>
      <c r="AC17" s="105">
        <v>257.17877280518547</v>
      </c>
      <c r="AD17" s="105">
        <v>258.94351250601346</v>
      </c>
      <c r="AE17" s="105">
        <v>260.70824888681909</v>
      </c>
      <c r="AF17" s="105">
        <v>262.47298195970183</v>
      </c>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8"/>
    </row>
    <row r="18" spans="2:88" ht="38.25" x14ac:dyDescent="0.2">
      <c r="B18" s="81">
        <v>12</v>
      </c>
      <c r="C18" s="84" t="s">
        <v>258</v>
      </c>
      <c r="D18" s="40" t="s">
        <v>259</v>
      </c>
      <c r="E18" s="40" t="s">
        <v>255</v>
      </c>
      <c r="F18" s="40">
        <v>2</v>
      </c>
      <c r="G18" s="32"/>
      <c r="H18" s="105">
        <v>505.89996600795007</v>
      </c>
      <c r="I18" s="105">
        <v>504.31419125201302</v>
      </c>
      <c r="J18" s="105">
        <v>472.58589213892083</v>
      </c>
      <c r="K18" s="105">
        <v>474.51622992386467</v>
      </c>
      <c r="L18" s="105">
        <v>476.24651930824251</v>
      </c>
      <c r="M18" s="105">
        <v>478.08116831954675</v>
      </c>
      <c r="N18" s="105">
        <v>479.76762095354366</v>
      </c>
      <c r="O18" s="105">
        <v>481.38680924305766</v>
      </c>
      <c r="P18" s="105">
        <v>482.98483660612385</v>
      </c>
      <c r="Q18" s="105">
        <v>484.53849018411796</v>
      </c>
      <c r="R18" s="105">
        <v>486.01658071058034</v>
      </c>
      <c r="S18" s="105">
        <v>487.45889403999047</v>
      </c>
      <c r="T18" s="105">
        <v>488.78472152858649</v>
      </c>
      <c r="U18" s="105">
        <v>490.25150350375156</v>
      </c>
      <c r="V18" s="105">
        <v>491.54094611294249</v>
      </c>
      <c r="W18" s="105">
        <v>492.8628573491809</v>
      </c>
      <c r="X18" s="105">
        <v>494.09298716393863</v>
      </c>
      <c r="Y18" s="105">
        <v>495.40944810827256</v>
      </c>
      <c r="Z18" s="105">
        <v>496.55649268755667</v>
      </c>
      <c r="AA18" s="105">
        <v>497.82911596113405</v>
      </c>
      <c r="AB18" s="105">
        <v>499.0935845362784</v>
      </c>
      <c r="AC18" s="105">
        <v>500.3563419300441</v>
      </c>
      <c r="AD18" s="105">
        <v>501.62036936260864</v>
      </c>
      <c r="AE18" s="105">
        <v>502.88109192212806</v>
      </c>
      <c r="AF18" s="105">
        <v>504.158967860757</v>
      </c>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8"/>
    </row>
    <row r="19" spans="2:88" ht="38.25" x14ac:dyDescent="0.2">
      <c r="B19" s="81">
        <v>13</v>
      </c>
      <c r="C19" s="84" t="s">
        <v>260</v>
      </c>
      <c r="D19" s="40" t="s">
        <v>261</v>
      </c>
      <c r="E19" s="40" t="s">
        <v>262</v>
      </c>
      <c r="F19" s="40">
        <v>1</v>
      </c>
      <c r="G19" s="32"/>
      <c r="H19" s="107">
        <v>2.3378909203085319</v>
      </c>
      <c r="I19" s="107">
        <v>2.3376613189341784</v>
      </c>
      <c r="J19" s="107">
        <v>2.1504195848420973</v>
      </c>
      <c r="K19" s="107">
        <v>2.1409119244604811</v>
      </c>
      <c r="L19" s="107">
        <v>2.1318781920356757</v>
      </c>
      <c r="M19" s="107">
        <v>2.1242671459654541</v>
      </c>
      <c r="N19" s="107">
        <v>2.1165814008153534</v>
      </c>
      <c r="O19" s="107">
        <v>2.1102079892510988</v>
      </c>
      <c r="P19" s="107">
        <v>2.1047114289796673</v>
      </c>
      <c r="Q19" s="107">
        <v>2.099797949138781</v>
      </c>
      <c r="R19" s="107">
        <v>2.0956955626385159</v>
      </c>
      <c r="S19" s="107">
        <v>2.0866942958841488</v>
      </c>
      <c r="T19" s="107">
        <v>2.0773572760214862</v>
      </c>
      <c r="U19" s="107">
        <v>2.0687922074742926</v>
      </c>
      <c r="V19" s="107">
        <v>2.0596263191270614</v>
      </c>
      <c r="W19" s="107">
        <v>2.0507564985796147</v>
      </c>
      <c r="X19" s="107">
        <v>2.0414793203622215</v>
      </c>
      <c r="Y19" s="107">
        <v>2.0327174336217433</v>
      </c>
      <c r="Z19" s="107">
        <v>2.0234007061438759</v>
      </c>
      <c r="AA19" s="107">
        <v>2.0147509758526008</v>
      </c>
      <c r="AB19" s="107">
        <v>2.0062076882079345</v>
      </c>
      <c r="AC19" s="107">
        <v>1.9977935717617619</v>
      </c>
      <c r="AD19" s="107">
        <v>1.9895169310870093</v>
      </c>
      <c r="AE19" s="107">
        <v>1.9813557452519608</v>
      </c>
      <c r="AF19" s="107">
        <v>1.9754065841612403</v>
      </c>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8"/>
    </row>
    <row r="20" spans="2:88" ht="38.25" x14ac:dyDescent="0.2">
      <c r="B20" s="81">
        <v>14</v>
      </c>
      <c r="C20" s="84" t="s">
        <v>263</v>
      </c>
      <c r="D20" s="40" t="s">
        <v>264</v>
      </c>
      <c r="E20" s="40" t="s">
        <v>262</v>
      </c>
      <c r="F20" s="40">
        <v>1</v>
      </c>
      <c r="G20" s="32"/>
      <c r="H20" s="107">
        <v>2.5374907578096719</v>
      </c>
      <c r="I20" s="107">
        <v>2.5372611564353185</v>
      </c>
      <c r="J20" s="107">
        <v>2.4442095698245003</v>
      </c>
      <c r="K20" s="107">
        <v>2.4389898331767799</v>
      </c>
      <c r="L20" s="107">
        <v>2.4343557916199239</v>
      </c>
      <c r="M20" s="107">
        <v>2.4313338151934096</v>
      </c>
      <c r="N20" s="107">
        <v>2.4281719304023945</v>
      </c>
      <c r="O20" s="107">
        <v>2.4265914261819792</v>
      </c>
      <c r="P20" s="107">
        <v>2.4260168233118971</v>
      </c>
      <c r="Q20" s="107">
        <v>2.4260924148241605</v>
      </c>
      <c r="R20" s="107">
        <v>2.4271282041301543</v>
      </c>
      <c r="S20" s="107">
        <v>2.4218402972031381</v>
      </c>
      <c r="T20" s="107">
        <v>2.4160785412998478</v>
      </c>
      <c r="U20" s="107">
        <v>2.4111328903092413</v>
      </c>
      <c r="V20" s="107">
        <v>2.4054072350236302</v>
      </c>
      <c r="W20" s="107">
        <v>2.3999477410740138</v>
      </c>
      <c r="X20" s="107">
        <v>2.3939151923725892</v>
      </c>
      <c r="Y20" s="107">
        <v>2.3884096482073911</v>
      </c>
      <c r="Z20" s="107">
        <v>2.3821751505383109</v>
      </c>
      <c r="AA20" s="107">
        <v>2.3766493449935218</v>
      </c>
      <c r="AB20" s="107">
        <v>2.3711739508629948</v>
      </c>
      <c r="AC20" s="107">
        <v>2.3657766075882987</v>
      </c>
      <c r="AD20" s="107">
        <v>2.3604675028922268</v>
      </c>
      <c r="AE20" s="107">
        <v>2.3552202835761133</v>
      </c>
      <c r="AF20" s="107">
        <v>2.3442754300879391</v>
      </c>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8"/>
    </row>
    <row r="21" spans="2:88" ht="38.25" x14ac:dyDescent="0.2">
      <c r="B21" s="81">
        <v>15</v>
      </c>
      <c r="C21" s="84" t="s">
        <v>265</v>
      </c>
      <c r="D21" s="40" t="s">
        <v>266</v>
      </c>
      <c r="E21" s="40" t="s">
        <v>267</v>
      </c>
      <c r="F21" s="40">
        <v>0</v>
      </c>
      <c r="G21" s="32"/>
      <c r="H21" s="108">
        <v>0.5</v>
      </c>
      <c r="I21" s="108">
        <v>0.54410000000000003</v>
      </c>
      <c r="J21" s="108">
        <v>0.52382519786732973</v>
      </c>
      <c r="K21" s="108">
        <v>0.53578649341052087</v>
      </c>
      <c r="L21" s="108">
        <v>0.54713154791812224</v>
      </c>
      <c r="M21" s="108">
        <v>0.55798705606933907</v>
      </c>
      <c r="N21" s="108">
        <v>0.56844941561012419</v>
      </c>
      <c r="O21" s="108">
        <v>0.57831923899597282</v>
      </c>
      <c r="P21" s="108">
        <v>0.58775721107202461</v>
      </c>
      <c r="Q21" s="108">
        <v>0.59682004180626069</v>
      </c>
      <c r="R21" s="108">
        <v>0.60545052929428556</v>
      </c>
      <c r="S21" s="108">
        <v>0.61480355388146268</v>
      </c>
      <c r="T21" s="108">
        <v>0.62389654735567823</v>
      </c>
      <c r="U21" s="108">
        <v>0.63273758592233498</v>
      </c>
      <c r="V21" s="108">
        <v>0.64133473640804117</v>
      </c>
      <c r="W21" s="108">
        <v>0.64969557481689089</v>
      </c>
      <c r="X21" s="108">
        <v>0.6578575940060839</v>
      </c>
      <c r="Y21" s="108">
        <v>0.66579592513303265</v>
      </c>
      <c r="Z21" s="108">
        <v>0.67351757099885279</v>
      </c>
      <c r="AA21" s="108">
        <v>0.68102932190295584</v>
      </c>
      <c r="AB21" s="108">
        <v>0.68833753201244097</v>
      </c>
      <c r="AC21" s="108">
        <v>0.69544859550789828</v>
      </c>
      <c r="AD21" s="108">
        <v>0.70236848868802071</v>
      </c>
      <c r="AE21" s="108">
        <v>0.70910278534833016</v>
      </c>
      <c r="AF21" s="108">
        <v>0.71565734618016441</v>
      </c>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row>
    <row r="22" spans="2:88" x14ac:dyDescent="0.2"/>
    <row r="23" spans="2:88" x14ac:dyDescent="0.2"/>
    <row r="24" spans="2:88" x14ac:dyDescent="0.2"/>
    <row r="25" spans="2:88" ht="15" x14ac:dyDescent="0.25">
      <c r="B25" s="46" t="s">
        <v>92</v>
      </c>
    </row>
    <row r="26" spans="2:88" x14ac:dyDescent="0.2"/>
    <row r="27" spans="2:88" x14ac:dyDescent="0.2">
      <c r="B27" s="47"/>
      <c r="C27" s="7" t="s">
        <v>93</v>
      </c>
    </row>
    <row r="28" spans="2:88" x14ac:dyDescent="0.2"/>
    <row r="29" spans="2:88" x14ac:dyDescent="0.2">
      <c r="B29" s="48"/>
      <c r="C29" s="7" t="s">
        <v>94</v>
      </c>
    </row>
    <row r="30" spans="2:88" x14ac:dyDescent="0.2"/>
    <row r="31" spans="2:88" x14ac:dyDescent="0.2"/>
    <row r="32" spans="2:88" x14ac:dyDescent="0.2"/>
    <row r="33" spans="2:9" ht="15" x14ac:dyDescent="0.25">
      <c r="B33" s="146" t="s">
        <v>268</v>
      </c>
      <c r="C33" s="147"/>
      <c r="D33" s="147"/>
      <c r="E33" s="147"/>
      <c r="F33" s="147"/>
      <c r="G33" s="147"/>
      <c r="H33" s="147"/>
      <c r="I33" s="148"/>
    </row>
    <row r="34" spans="2:9" x14ac:dyDescent="0.2"/>
    <row r="35" spans="2:9" s="14" customFormat="1" ht="13.5" x14ac:dyDescent="0.2">
      <c r="B35" s="79" t="s">
        <v>46</v>
      </c>
      <c r="C35" s="149" t="s">
        <v>97</v>
      </c>
      <c r="D35" s="149"/>
      <c r="E35" s="149"/>
      <c r="F35" s="149"/>
      <c r="G35" s="149"/>
      <c r="H35" s="149"/>
      <c r="I35" s="149"/>
    </row>
    <row r="36" spans="2:9" s="14" customFormat="1" ht="89.65" customHeight="1" x14ac:dyDescent="0.2">
      <c r="B36" s="56">
        <v>1</v>
      </c>
      <c r="C36" s="142" t="s">
        <v>269</v>
      </c>
      <c r="D36" s="129"/>
      <c r="E36" s="129"/>
      <c r="F36" s="129"/>
      <c r="G36" s="129"/>
      <c r="H36" s="129"/>
      <c r="I36" s="129"/>
    </row>
    <row r="37" spans="2:9" s="14" customFormat="1" ht="76.5" customHeight="1" x14ac:dyDescent="0.2">
      <c r="B37" s="56">
        <f>B36+1</f>
        <v>2</v>
      </c>
      <c r="C37" s="130" t="s">
        <v>270</v>
      </c>
      <c r="D37" s="131"/>
      <c r="E37" s="131"/>
      <c r="F37" s="131"/>
      <c r="G37" s="131"/>
      <c r="H37" s="131"/>
      <c r="I37" s="132"/>
    </row>
    <row r="38" spans="2:9" s="14" customFormat="1" ht="58.15" customHeight="1" x14ac:dyDescent="0.2">
      <c r="B38" s="56">
        <f t="shared" ref="B38:B50" si="0">B37+1</f>
        <v>3</v>
      </c>
      <c r="C38" s="130" t="s">
        <v>271</v>
      </c>
      <c r="D38" s="131"/>
      <c r="E38" s="131"/>
      <c r="F38" s="131"/>
      <c r="G38" s="131"/>
      <c r="H38" s="131"/>
      <c r="I38" s="132"/>
    </row>
    <row r="39" spans="2:9" s="14" customFormat="1" ht="73.150000000000006" customHeight="1" x14ac:dyDescent="0.2">
      <c r="B39" s="56">
        <f t="shared" si="0"/>
        <v>4</v>
      </c>
      <c r="C39" s="130" t="s">
        <v>272</v>
      </c>
      <c r="D39" s="131"/>
      <c r="E39" s="131"/>
      <c r="F39" s="131"/>
      <c r="G39" s="131"/>
      <c r="H39" s="131"/>
      <c r="I39" s="132"/>
    </row>
    <row r="40" spans="2:9" s="14" customFormat="1" ht="59.65" customHeight="1" x14ac:dyDescent="0.2">
      <c r="B40" s="56">
        <f t="shared" si="0"/>
        <v>5</v>
      </c>
      <c r="C40" s="130" t="s">
        <v>273</v>
      </c>
      <c r="D40" s="131"/>
      <c r="E40" s="131"/>
      <c r="F40" s="131"/>
      <c r="G40" s="131"/>
      <c r="H40" s="131"/>
      <c r="I40" s="132"/>
    </row>
    <row r="41" spans="2:9" s="14" customFormat="1" ht="52.15" customHeight="1" x14ac:dyDescent="0.2">
      <c r="B41" s="56">
        <f t="shared" si="0"/>
        <v>6</v>
      </c>
      <c r="C41" s="130" t="s">
        <v>274</v>
      </c>
      <c r="D41" s="131"/>
      <c r="E41" s="131"/>
      <c r="F41" s="131"/>
      <c r="G41" s="131"/>
      <c r="H41" s="131"/>
      <c r="I41" s="132"/>
    </row>
    <row r="42" spans="2:9" s="14" customFormat="1" ht="54.4" customHeight="1" x14ac:dyDescent="0.2">
      <c r="B42" s="56">
        <f t="shared" si="0"/>
        <v>7</v>
      </c>
      <c r="C42" s="130" t="s">
        <v>275</v>
      </c>
      <c r="D42" s="131"/>
      <c r="E42" s="131"/>
      <c r="F42" s="131"/>
      <c r="G42" s="131"/>
      <c r="H42" s="131"/>
      <c r="I42" s="132"/>
    </row>
    <row r="43" spans="2:9" s="14" customFormat="1" ht="67.150000000000006" customHeight="1" x14ac:dyDescent="0.2">
      <c r="B43" s="56">
        <f t="shared" si="0"/>
        <v>8</v>
      </c>
      <c r="C43" s="130" t="s">
        <v>276</v>
      </c>
      <c r="D43" s="131"/>
      <c r="E43" s="131"/>
      <c r="F43" s="131"/>
      <c r="G43" s="131"/>
      <c r="H43" s="131"/>
      <c r="I43" s="132"/>
    </row>
    <row r="44" spans="2:9" s="14" customFormat="1" ht="67.150000000000006" customHeight="1" x14ac:dyDescent="0.2">
      <c r="B44" s="56">
        <f t="shared" si="0"/>
        <v>9</v>
      </c>
      <c r="C44" s="130" t="s">
        <v>277</v>
      </c>
      <c r="D44" s="131"/>
      <c r="E44" s="131"/>
      <c r="F44" s="131"/>
      <c r="G44" s="131"/>
      <c r="H44" s="131"/>
      <c r="I44" s="132"/>
    </row>
    <row r="45" spans="2:9" s="14" customFormat="1" ht="56.65" customHeight="1" x14ac:dyDescent="0.2">
      <c r="B45" s="56">
        <f t="shared" si="0"/>
        <v>10</v>
      </c>
      <c r="C45" s="130" t="s">
        <v>278</v>
      </c>
      <c r="D45" s="131"/>
      <c r="E45" s="131"/>
      <c r="F45" s="131"/>
      <c r="G45" s="131"/>
      <c r="H45" s="131"/>
      <c r="I45" s="132"/>
    </row>
    <row r="46" spans="2:9" s="14" customFormat="1" ht="94.9" customHeight="1" x14ac:dyDescent="0.2">
      <c r="B46" s="56">
        <f t="shared" si="0"/>
        <v>11</v>
      </c>
      <c r="C46" s="130" t="s">
        <v>279</v>
      </c>
      <c r="D46" s="131"/>
      <c r="E46" s="131"/>
      <c r="F46" s="131"/>
      <c r="G46" s="131"/>
      <c r="H46" s="131"/>
      <c r="I46" s="132"/>
    </row>
    <row r="47" spans="2:9" s="14" customFormat="1" ht="47.65" customHeight="1" x14ac:dyDescent="0.2">
      <c r="B47" s="56">
        <f t="shared" si="0"/>
        <v>12</v>
      </c>
      <c r="C47" s="130" t="s">
        <v>280</v>
      </c>
      <c r="D47" s="131"/>
      <c r="E47" s="131"/>
      <c r="F47" s="131"/>
      <c r="G47" s="131"/>
      <c r="H47" s="131"/>
      <c r="I47" s="132"/>
    </row>
    <row r="48" spans="2:9" s="14" customFormat="1" ht="46.9" customHeight="1" x14ac:dyDescent="0.2">
      <c r="B48" s="56">
        <f t="shared" si="0"/>
        <v>13</v>
      </c>
      <c r="C48" s="130" t="s">
        <v>281</v>
      </c>
      <c r="D48" s="131"/>
      <c r="E48" s="131"/>
      <c r="F48" s="131"/>
      <c r="G48" s="131"/>
      <c r="H48" s="131"/>
      <c r="I48" s="132"/>
    </row>
    <row r="49" spans="2:9" s="14" customFormat="1" ht="31.15" customHeight="1" x14ac:dyDescent="0.2">
      <c r="B49" s="56">
        <f t="shared" si="0"/>
        <v>14</v>
      </c>
      <c r="C49" s="130" t="s">
        <v>282</v>
      </c>
      <c r="D49" s="131"/>
      <c r="E49" s="131"/>
      <c r="F49" s="131"/>
      <c r="G49" s="131"/>
      <c r="H49" s="131"/>
      <c r="I49" s="132"/>
    </row>
    <row r="50" spans="2:9" s="14" customFormat="1" ht="48.4" customHeight="1" x14ac:dyDescent="0.2">
      <c r="B50" s="56">
        <f t="shared" si="0"/>
        <v>15</v>
      </c>
      <c r="C50" s="130" t="s">
        <v>283</v>
      </c>
      <c r="D50" s="131"/>
      <c r="E50" s="131"/>
      <c r="F50" s="131"/>
      <c r="G50" s="131"/>
      <c r="H50" s="131"/>
      <c r="I50" s="132"/>
    </row>
    <row r="51" spans="2:9" s="14" customFormat="1" ht="12.75" x14ac:dyDescent="0.2"/>
    <row r="52" spans="2:9" s="14" customFormat="1" ht="12.75" x14ac:dyDescent="0.2"/>
    <row r="53" spans="2:9" s="14" customFormat="1" ht="12.75" x14ac:dyDescent="0.2"/>
    <row r="54" spans="2:9" s="14"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vmIYh/emrTT3vDNoci0AoewCcygBmV984B7d+uRiturMa2W/+/HGZshj/CJZyCby5iZU/J3iXF26YUJjCBHI6A==" saltValue="0IAAoP52qJ4PbGPlmBgTdQ==" spinCount="100000" sheet="1" objects="1" scenarios="1"/>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pageSetup paperSize="2058" orientation="portrait" horizontalDpi="300" verticalDpi="300" r:id="rId1"/>
  <headerFooter>
    <oddHeader>&amp;L&amp;"Calibri"&amp;10&amp;K000000ST Classification: OFFICIAL COMMERCIAL&amp;1#_x000D_&amp;"Calibri"&amp;11&amp;K000000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12" sqref="H12"/>
    </sheetView>
  </sheetViews>
  <sheetFormatPr defaultColWidth="0" defaultRowHeight="14.25" zeroHeight="1" x14ac:dyDescent="0.2"/>
  <cols>
    <col min="1" max="1" width="2.3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6384" width="8.75" style="7" hidden="1"/>
  </cols>
  <sheetData>
    <row r="1" spans="1:88" ht="22.5" customHeight="1" x14ac:dyDescent="0.2">
      <c r="B1" s="158" t="s">
        <v>284</v>
      </c>
      <c r="C1" s="158"/>
      <c r="D1" s="158"/>
      <c r="E1" s="158"/>
      <c r="F1" s="158"/>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3" t="s">
        <v>3</v>
      </c>
      <c r="C3" s="134"/>
      <c r="D3" s="150" t="str">
        <f>'Cover sheet'!C5</f>
        <v xml:space="preserve">Severn Trent </v>
      </c>
      <c r="E3" s="151"/>
      <c r="F3" s="152"/>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86" t="s">
        <v>6</v>
      </c>
      <c r="C4" s="86"/>
      <c r="D4" s="150" t="str">
        <f>'Cover sheet'!C6</f>
        <v>Shelton</v>
      </c>
      <c r="E4" s="151"/>
      <c r="F4" s="152"/>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54" t="s">
        <v>129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130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80" t="s">
        <v>46</v>
      </c>
      <c r="C6" s="35" t="s">
        <v>131</v>
      </c>
      <c r="D6" s="36" t="s">
        <v>48</v>
      </c>
      <c r="E6" s="36" t="s">
        <v>49</v>
      </c>
      <c r="F6" s="38" t="s">
        <v>50</v>
      </c>
      <c r="G6" s="32"/>
      <c r="H6" s="36" t="s">
        <v>132</v>
      </c>
      <c r="I6" s="36" t="s">
        <v>133</v>
      </c>
      <c r="J6" s="36" t="s">
        <v>134</v>
      </c>
      <c r="K6" s="36" t="s">
        <v>135</v>
      </c>
      <c r="L6" s="36" t="s">
        <v>136</v>
      </c>
      <c r="M6" s="36" t="s">
        <v>137</v>
      </c>
      <c r="N6" s="36" t="s">
        <v>138</v>
      </c>
      <c r="O6" s="36" t="s">
        <v>139</v>
      </c>
      <c r="P6" s="36" t="s">
        <v>140</v>
      </c>
      <c r="Q6" s="36" t="s">
        <v>141</v>
      </c>
      <c r="R6" s="36" t="s">
        <v>142</v>
      </c>
      <c r="S6" s="36" t="s">
        <v>143</v>
      </c>
      <c r="T6" s="36" t="s">
        <v>144</v>
      </c>
      <c r="U6" s="36" t="s">
        <v>145</v>
      </c>
      <c r="V6" s="36" t="s">
        <v>146</v>
      </c>
      <c r="W6" s="36" t="s">
        <v>147</v>
      </c>
      <c r="X6" s="36" t="s">
        <v>148</v>
      </c>
      <c r="Y6" s="36" t="s">
        <v>149</v>
      </c>
      <c r="Z6" s="36" t="s">
        <v>150</v>
      </c>
      <c r="AA6" s="36" t="s">
        <v>151</v>
      </c>
      <c r="AB6" s="36" t="s">
        <v>152</v>
      </c>
      <c r="AC6" s="36" t="s">
        <v>153</v>
      </c>
      <c r="AD6" s="36" t="s">
        <v>154</v>
      </c>
      <c r="AE6" s="36" t="s">
        <v>155</v>
      </c>
      <c r="AF6" s="36" t="s">
        <v>156</v>
      </c>
      <c r="AG6" s="36" t="s">
        <v>157</v>
      </c>
      <c r="AH6" s="36" t="s">
        <v>158</v>
      </c>
      <c r="AI6" s="36" t="s">
        <v>159</v>
      </c>
      <c r="AJ6" s="36" t="s">
        <v>160</v>
      </c>
      <c r="AK6" s="36" t="s">
        <v>161</v>
      </c>
      <c r="AL6" s="36" t="s">
        <v>162</v>
      </c>
      <c r="AM6" s="36" t="s">
        <v>163</v>
      </c>
      <c r="AN6" s="36" t="s">
        <v>164</v>
      </c>
      <c r="AO6" s="36" t="s">
        <v>165</v>
      </c>
      <c r="AP6" s="36" t="s">
        <v>166</v>
      </c>
      <c r="AQ6" s="36" t="s">
        <v>167</v>
      </c>
      <c r="AR6" s="36" t="s">
        <v>168</v>
      </c>
      <c r="AS6" s="36" t="s">
        <v>169</v>
      </c>
      <c r="AT6" s="36" t="s">
        <v>170</v>
      </c>
      <c r="AU6" s="36" t="s">
        <v>171</v>
      </c>
      <c r="AV6" s="36" t="s">
        <v>172</v>
      </c>
      <c r="AW6" s="36" t="s">
        <v>173</v>
      </c>
      <c r="AX6" s="36" t="s">
        <v>174</v>
      </c>
      <c r="AY6" s="36" t="s">
        <v>175</v>
      </c>
      <c r="AZ6" s="36" t="s">
        <v>176</v>
      </c>
      <c r="BA6" s="36" t="s">
        <v>177</v>
      </c>
      <c r="BB6" s="36" t="s">
        <v>178</v>
      </c>
      <c r="BC6" s="36" t="s">
        <v>179</v>
      </c>
      <c r="BD6" s="36" t="s">
        <v>180</v>
      </c>
      <c r="BE6" s="36" t="s">
        <v>181</v>
      </c>
      <c r="BF6" s="36" t="s">
        <v>182</v>
      </c>
      <c r="BG6" s="36" t="s">
        <v>183</v>
      </c>
      <c r="BH6" s="36" t="s">
        <v>184</v>
      </c>
      <c r="BI6" s="36" t="s">
        <v>185</v>
      </c>
      <c r="BJ6" s="36" t="s">
        <v>186</v>
      </c>
      <c r="BK6" s="36" t="s">
        <v>187</v>
      </c>
      <c r="BL6" s="36" t="s">
        <v>188</v>
      </c>
      <c r="BM6" s="36" t="s">
        <v>189</v>
      </c>
      <c r="BN6" s="36" t="s">
        <v>190</v>
      </c>
      <c r="BO6" s="36" t="s">
        <v>191</v>
      </c>
      <c r="BP6" s="36" t="s">
        <v>192</v>
      </c>
      <c r="BQ6" s="36" t="s">
        <v>193</v>
      </c>
      <c r="BR6" s="36" t="s">
        <v>194</v>
      </c>
      <c r="BS6" s="36" t="s">
        <v>195</v>
      </c>
      <c r="BT6" s="36" t="s">
        <v>196</v>
      </c>
      <c r="BU6" s="36" t="s">
        <v>197</v>
      </c>
      <c r="BV6" s="36" t="s">
        <v>198</v>
      </c>
      <c r="BW6" s="36" t="s">
        <v>199</v>
      </c>
      <c r="BX6" s="36" t="s">
        <v>200</v>
      </c>
      <c r="BY6" s="36" t="s">
        <v>201</v>
      </c>
      <c r="BZ6" s="36" t="s">
        <v>202</v>
      </c>
      <c r="CA6" s="36" t="s">
        <v>203</v>
      </c>
      <c r="CB6" s="36" t="s">
        <v>204</v>
      </c>
      <c r="CC6" s="36" t="s">
        <v>205</v>
      </c>
      <c r="CD6" s="36" t="s">
        <v>206</v>
      </c>
      <c r="CE6" s="36" t="s">
        <v>207</v>
      </c>
      <c r="CF6" s="36" t="s">
        <v>208</v>
      </c>
      <c r="CG6" s="36" t="s">
        <v>209</v>
      </c>
      <c r="CH6" s="36" t="s">
        <v>210</v>
      </c>
      <c r="CI6" s="36" t="s">
        <v>211</v>
      </c>
      <c r="CJ6" s="36" t="s">
        <v>212</v>
      </c>
    </row>
    <row r="7" spans="1:88" ht="51" x14ac:dyDescent="0.2">
      <c r="B7" s="81">
        <v>1</v>
      </c>
      <c r="C7" s="82" t="s">
        <v>285</v>
      </c>
      <c r="D7" s="70" t="s">
        <v>286</v>
      </c>
      <c r="E7" s="70" t="s">
        <v>80</v>
      </c>
      <c r="F7" s="70">
        <v>2</v>
      </c>
      <c r="G7" s="32"/>
      <c r="H7" s="105">
        <v>110.64680156662085</v>
      </c>
      <c r="I7" s="105">
        <v>111.57275026292045</v>
      </c>
      <c r="J7" s="105">
        <v>107.58681900571996</v>
      </c>
      <c r="K7" s="105">
        <v>107.6957663215419</v>
      </c>
      <c r="L7" s="105">
        <v>107.72497151395017</v>
      </c>
      <c r="M7" s="105">
        <v>107.87085522355741</v>
      </c>
      <c r="N7" s="105">
        <v>107.95751617344465</v>
      </c>
      <c r="O7" s="105">
        <v>108.04561517703786</v>
      </c>
      <c r="P7" s="105">
        <v>108.08738908020611</v>
      </c>
      <c r="Q7" s="105">
        <v>108.24871290074515</v>
      </c>
      <c r="R7" s="105">
        <v>108.21229918497841</v>
      </c>
      <c r="S7" s="105">
        <v>108.20990361909499</v>
      </c>
      <c r="T7" s="105">
        <v>108.14251484890332</v>
      </c>
      <c r="U7" s="105">
        <v>108.20322857261861</v>
      </c>
      <c r="V7" s="105">
        <v>108.19209028890194</v>
      </c>
      <c r="W7" s="105">
        <v>108.24206260608028</v>
      </c>
      <c r="X7" s="105">
        <v>108.23523728630414</v>
      </c>
      <c r="Y7" s="105">
        <v>108.35536512034128</v>
      </c>
      <c r="Z7" s="105">
        <v>108.40326713971042</v>
      </c>
      <c r="AA7" s="105">
        <v>108.46377395233721</v>
      </c>
      <c r="AB7" s="105">
        <v>108.46664738283891</v>
      </c>
      <c r="AC7" s="105">
        <v>108.58611291197191</v>
      </c>
      <c r="AD7" s="105">
        <v>108.65475516045832</v>
      </c>
      <c r="AE7" s="105">
        <v>108.72344878543439</v>
      </c>
      <c r="AF7" s="105">
        <v>108.74160555697978</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1">
        <f>B7+1</f>
        <v>2</v>
      </c>
      <c r="C8" s="84" t="s">
        <v>287</v>
      </c>
      <c r="D8" s="40" t="s">
        <v>288</v>
      </c>
      <c r="E8" s="40" t="s">
        <v>80</v>
      </c>
      <c r="F8" s="40">
        <v>2</v>
      </c>
      <c r="G8" s="32"/>
      <c r="H8" s="105">
        <v>129.26824238770362</v>
      </c>
      <c r="I8" s="105">
        <v>126.2053600581313</v>
      </c>
      <c r="J8" s="105">
        <v>133.631</v>
      </c>
      <c r="K8" s="105">
        <v>133.631</v>
      </c>
      <c r="L8" s="105">
        <v>133.631</v>
      </c>
      <c r="M8" s="105">
        <v>131.631</v>
      </c>
      <c r="N8" s="105">
        <v>131.631</v>
      </c>
      <c r="O8" s="105">
        <v>131.631</v>
      </c>
      <c r="P8" s="105">
        <v>131.631</v>
      </c>
      <c r="Q8" s="105">
        <v>131.631</v>
      </c>
      <c r="R8" s="105">
        <v>122.63100000000001</v>
      </c>
      <c r="S8" s="105">
        <v>122.63100000000001</v>
      </c>
      <c r="T8" s="105">
        <v>122.63100000000001</v>
      </c>
      <c r="U8" s="105">
        <v>122.63100000000001</v>
      </c>
      <c r="V8" s="105">
        <v>122.63100000000001</v>
      </c>
      <c r="W8" s="105">
        <v>122.63100000000001</v>
      </c>
      <c r="X8" s="105">
        <v>122.63100000000001</v>
      </c>
      <c r="Y8" s="105">
        <v>122.63100000000001</v>
      </c>
      <c r="Z8" s="105">
        <v>122.63100000000001</v>
      </c>
      <c r="AA8" s="105">
        <v>122.63100000000001</v>
      </c>
      <c r="AB8" s="105">
        <v>122.63100000000001</v>
      </c>
      <c r="AC8" s="105">
        <v>122.63100000000001</v>
      </c>
      <c r="AD8" s="105">
        <v>122.63100000000001</v>
      </c>
      <c r="AE8" s="105">
        <v>122.63100000000001</v>
      </c>
      <c r="AF8" s="105">
        <v>122.63100000000001</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1" x14ac:dyDescent="0.2">
      <c r="B9" s="81">
        <f t="shared" ref="B9:B11" si="0">B8+1</f>
        <v>3</v>
      </c>
      <c r="C9" s="84" t="s">
        <v>289</v>
      </c>
      <c r="D9" s="40" t="s">
        <v>290</v>
      </c>
      <c r="E9" s="40" t="s">
        <v>80</v>
      </c>
      <c r="F9" s="40">
        <v>2</v>
      </c>
      <c r="G9" s="32"/>
      <c r="H9" s="105">
        <v>122.51869238770362</v>
      </c>
      <c r="I9" s="105">
        <v>118.95581005813131</v>
      </c>
      <c r="J9" s="105">
        <v>126.88145</v>
      </c>
      <c r="K9" s="105">
        <v>126.88145</v>
      </c>
      <c r="L9" s="105">
        <v>126.88145</v>
      </c>
      <c r="M9" s="105">
        <v>124.88145</v>
      </c>
      <c r="N9" s="105">
        <v>124.88145</v>
      </c>
      <c r="O9" s="105">
        <v>124.88145</v>
      </c>
      <c r="P9" s="105">
        <v>124.88145</v>
      </c>
      <c r="Q9" s="105">
        <v>124.88145</v>
      </c>
      <c r="R9" s="105">
        <v>115.88145000000002</v>
      </c>
      <c r="S9" s="105">
        <v>115.88145000000002</v>
      </c>
      <c r="T9" s="105">
        <v>115.88145000000002</v>
      </c>
      <c r="U9" s="105">
        <v>115.88145000000002</v>
      </c>
      <c r="V9" s="105">
        <v>115.88145000000002</v>
      </c>
      <c r="W9" s="105">
        <v>115.88145000000002</v>
      </c>
      <c r="X9" s="105">
        <v>115.88145000000002</v>
      </c>
      <c r="Y9" s="105">
        <v>115.88145000000002</v>
      </c>
      <c r="Z9" s="105">
        <v>115.88145000000002</v>
      </c>
      <c r="AA9" s="105">
        <v>115.88145000000002</v>
      </c>
      <c r="AB9" s="105">
        <v>115.88145000000002</v>
      </c>
      <c r="AC9" s="105">
        <v>115.88145000000002</v>
      </c>
      <c r="AD9" s="105">
        <v>115.88145000000002</v>
      </c>
      <c r="AE9" s="105">
        <v>115.88145000000002</v>
      </c>
      <c r="AF9" s="105">
        <v>115.88145000000002</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51" x14ac:dyDescent="0.2">
      <c r="B10" s="81">
        <f t="shared" si="0"/>
        <v>4</v>
      </c>
      <c r="C10" s="84" t="s">
        <v>291</v>
      </c>
      <c r="D10" s="40" t="s">
        <v>292</v>
      </c>
      <c r="E10" s="40" t="s">
        <v>80</v>
      </c>
      <c r="F10" s="40">
        <v>2</v>
      </c>
      <c r="G10" s="32"/>
      <c r="H10" s="105">
        <v>5.0807551175649319</v>
      </c>
      <c r="I10" s="105">
        <v>3.5592993988018198</v>
      </c>
      <c r="J10" s="105">
        <v>5.1849843280817716</v>
      </c>
      <c r="K10" s="105">
        <v>5.1119275509268478</v>
      </c>
      <c r="L10" s="105">
        <v>5.1955314544963516</v>
      </c>
      <c r="M10" s="105">
        <v>3.9137255311394128</v>
      </c>
      <c r="N10" s="105">
        <v>3.8595275278649912</v>
      </c>
      <c r="O10" s="105">
        <v>3.9187399623123138</v>
      </c>
      <c r="P10" s="105">
        <v>4.0113754909361816</v>
      </c>
      <c r="Q10" s="105">
        <v>4.0929250164396436</v>
      </c>
      <c r="R10" s="105">
        <v>4.0808126826227378</v>
      </c>
      <c r="S10" s="105">
        <v>4.1177189285310849</v>
      </c>
      <c r="T10" s="105">
        <v>4.050671314863945</v>
      </c>
      <c r="U10" s="105">
        <v>4.1667828308423802</v>
      </c>
      <c r="V10" s="105">
        <v>4.2293020239873522</v>
      </c>
      <c r="W10" s="105">
        <v>4.3139929418230096</v>
      </c>
      <c r="X10" s="105">
        <v>4.2064913307438463</v>
      </c>
      <c r="Y10" s="105">
        <v>4.4933773721534376</v>
      </c>
      <c r="Z10" s="105">
        <v>4.5284385632377484</v>
      </c>
      <c r="AA10" s="105">
        <v>4.533747122298208</v>
      </c>
      <c r="AB10" s="105">
        <v>4.68394509624253</v>
      </c>
      <c r="AC10" s="105">
        <v>4.6227801292002457</v>
      </c>
      <c r="AD10" s="105">
        <v>4.7386251962261889</v>
      </c>
      <c r="AE10" s="105">
        <v>4.7956435607829588</v>
      </c>
      <c r="AF10" s="105">
        <v>4.8644734935095606</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51" x14ac:dyDescent="0.2">
      <c r="B11" s="81">
        <f t="shared" si="0"/>
        <v>5</v>
      </c>
      <c r="C11" s="84" t="s">
        <v>293</v>
      </c>
      <c r="D11" s="40" t="s">
        <v>294</v>
      </c>
      <c r="E11" s="40" t="s">
        <v>80</v>
      </c>
      <c r="F11" s="40">
        <v>2</v>
      </c>
      <c r="G11" s="32"/>
      <c r="H11" s="105">
        <f>H9-H7-H10</f>
        <v>6.7911357035178401</v>
      </c>
      <c r="I11" s="105">
        <v>3.823760396409035</v>
      </c>
      <c r="J11" s="105">
        <v>14.10964666619827</v>
      </c>
      <c r="K11" s="105">
        <v>14.073756127531258</v>
      </c>
      <c r="L11" s="105">
        <v>13.960947031553484</v>
      </c>
      <c r="M11" s="105">
        <v>13.096869245303175</v>
      </c>
      <c r="N11" s="105">
        <v>13.064406298690365</v>
      </c>
      <c r="O11" s="105">
        <v>12.917094860649827</v>
      </c>
      <c r="P11" s="105">
        <v>12.782685428857711</v>
      </c>
      <c r="Q11" s="105">
        <v>12.53981208281521</v>
      </c>
      <c r="R11" s="105">
        <v>3.5883381323988717</v>
      </c>
      <c r="S11" s="105">
        <v>3.5538274523739428</v>
      </c>
      <c r="T11" s="105">
        <v>3.6882638362327524</v>
      </c>
      <c r="U11" s="105">
        <v>3.5114385965390218</v>
      </c>
      <c r="V11" s="105">
        <v>3.4600576871107256</v>
      </c>
      <c r="W11" s="105">
        <v>3.3253944520967238</v>
      </c>
      <c r="X11" s="105">
        <v>3.4397213829520279</v>
      </c>
      <c r="Y11" s="105">
        <v>3.032707507505302</v>
      </c>
      <c r="Z11" s="105">
        <v>2.9497442970518444</v>
      </c>
      <c r="AA11" s="105">
        <v>2.883928925364601</v>
      </c>
      <c r="AB11" s="105">
        <v>2.7308575209185708</v>
      </c>
      <c r="AC11" s="105">
        <v>2.6725569588278599</v>
      </c>
      <c r="AD11" s="105">
        <v>2.4880696433155043</v>
      </c>
      <c r="AE11" s="105">
        <v>2.3623576537826709</v>
      </c>
      <c r="AF11" s="105">
        <v>2.2753709495106769</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ht="13.9" customHeight="1" x14ac:dyDescent="0.2"/>
    <row r="13" spans="1:88" ht="13.9" customHeight="1" x14ac:dyDescent="0.2"/>
    <row r="14" spans="1:88" ht="13.9" customHeight="1" x14ac:dyDescent="0.2"/>
    <row r="15" spans="1:88" ht="13.9" customHeight="1" x14ac:dyDescent="0.25">
      <c r="B15" s="46" t="s">
        <v>92</v>
      </c>
    </row>
    <row r="16" spans="1:88" ht="13.9" customHeight="1" x14ac:dyDescent="0.2"/>
    <row r="17" spans="2:9" ht="13.9" customHeight="1" x14ac:dyDescent="0.2">
      <c r="B17" s="47"/>
      <c r="C17" s="7" t="s">
        <v>93</v>
      </c>
    </row>
    <row r="18" spans="2:9" ht="13.9" customHeight="1" x14ac:dyDescent="0.2"/>
    <row r="19" spans="2:9" ht="13.9" customHeight="1" x14ac:dyDescent="0.2">
      <c r="B19" s="48"/>
      <c r="C19" s="7" t="s">
        <v>94</v>
      </c>
    </row>
    <row r="20" spans="2:9" ht="13.9" customHeight="1" x14ac:dyDescent="0.2"/>
    <row r="21" spans="2:9" ht="13.9" customHeight="1" x14ac:dyDescent="0.2"/>
    <row r="22" spans="2:9" ht="13.9" customHeight="1" x14ac:dyDescent="0.2"/>
    <row r="23" spans="2:9" ht="13.9" customHeight="1" x14ac:dyDescent="0.25">
      <c r="B23" s="146" t="s">
        <v>295</v>
      </c>
      <c r="C23" s="147"/>
      <c r="D23" s="147"/>
      <c r="E23" s="147"/>
      <c r="F23" s="147"/>
      <c r="G23" s="147"/>
      <c r="H23" s="147"/>
      <c r="I23" s="148"/>
    </row>
    <row r="24" spans="2:9" ht="13.9" customHeight="1" x14ac:dyDescent="0.2"/>
    <row r="25" spans="2:9" s="14" customFormat="1" ht="13.5" x14ac:dyDescent="0.2">
      <c r="B25" s="79" t="s">
        <v>46</v>
      </c>
      <c r="C25" s="149" t="s">
        <v>97</v>
      </c>
      <c r="D25" s="149"/>
      <c r="E25" s="149"/>
      <c r="F25" s="149"/>
      <c r="G25" s="149"/>
      <c r="H25" s="149"/>
      <c r="I25" s="149"/>
    </row>
    <row r="26" spans="2:9" s="14" customFormat="1" ht="72.400000000000006" customHeight="1" x14ac:dyDescent="0.2">
      <c r="B26" s="56">
        <v>1</v>
      </c>
      <c r="C26" s="142" t="s">
        <v>296</v>
      </c>
      <c r="D26" s="129"/>
      <c r="E26" s="129"/>
      <c r="F26" s="129"/>
      <c r="G26" s="129"/>
      <c r="H26" s="129"/>
      <c r="I26" s="129"/>
    </row>
    <row r="27" spans="2:9" s="14" customFormat="1" ht="54" customHeight="1" x14ac:dyDescent="0.2">
      <c r="B27" s="56">
        <v>2</v>
      </c>
      <c r="C27" s="142" t="s">
        <v>297</v>
      </c>
      <c r="D27" s="129"/>
      <c r="E27" s="129"/>
      <c r="F27" s="129"/>
      <c r="G27" s="129"/>
      <c r="H27" s="129"/>
      <c r="I27" s="129"/>
    </row>
    <row r="28" spans="2:9" s="14" customFormat="1" ht="54" customHeight="1" x14ac:dyDescent="0.2">
      <c r="B28" s="56">
        <v>3</v>
      </c>
      <c r="C28" s="142" t="s">
        <v>298</v>
      </c>
      <c r="D28" s="129"/>
      <c r="E28" s="129"/>
      <c r="F28" s="129"/>
      <c r="G28" s="129"/>
      <c r="H28" s="129"/>
      <c r="I28" s="129"/>
    </row>
    <row r="29" spans="2:9" s="14" customFormat="1" ht="54" customHeight="1" x14ac:dyDescent="0.2">
      <c r="B29" s="56">
        <v>4</v>
      </c>
      <c r="C29" s="142" t="s">
        <v>299</v>
      </c>
      <c r="D29" s="129"/>
      <c r="E29" s="129"/>
      <c r="F29" s="129"/>
      <c r="G29" s="129"/>
      <c r="H29" s="129"/>
      <c r="I29" s="129"/>
    </row>
    <row r="30" spans="2:9" s="14" customFormat="1" ht="54" customHeight="1" x14ac:dyDescent="0.2">
      <c r="B30" s="56">
        <v>5</v>
      </c>
      <c r="C30" s="142" t="s">
        <v>300</v>
      </c>
      <c r="D30" s="129"/>
      <c r="E30" s="129"/>
      <c r="F30" s="129"/>
      <c r="G30" s="129"/>
      <c r="H30" s="129"/>
      <c r="I30" s="129"/>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ndWNsWIXHpWptH0jblNAWBub08dbqoDc1LrAZAd/hrfNFvWbDNSi2qj3NG+S7MIaAdQaHYcXHkuXsJjkeJGVEQ==" saltValue="MGgJD3aQMKcxnKrZe7yd3A==" spinCount="100000" sheet="1" objects="1" scenarios="1"/>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H8" sqref="H8:I9"/>
    </sheetView>
  </sheetViews>
  <sheetFormatPr defaultColWidth="0" defaultRowHeight="14.25" zeroHeight="1" x14ac:dyDescent="0.2"/>
  <cols>
    <col min="1" max="1" width="2.625" style="7" customWidth="1"/>
    <col min="2" max="2" width="4.125" style="7" customWidth="1"/>
    <col min="3" max="3" width="70.625" style="7" customWidth="1"/>
    <col min="4" max="4" width="16.625" style="7" customWidth="1"/>
    <col min="5" max="5" width="14.625" style="7" customWidth="1"/>
    <col min="6" max="6" width="5.625" style="7" customWidth="1"/>
    <col min="7" max="7" width="2.625" style="7" customWidth="1"/>
    <col min="8" max="109" width="8.75" style="7" customWidth="1"/>
    <col min="110" max="16384" width="8.75" style="7" hidden="1"/>
  </cols>
  <sheetData>
    <row r="1" spans="1:88" ht="24" x14ac:dyDescent="0.2">
      <c r="B1" s="8" t="s">
        <v>301</v>
      </c>
      <c r="C1" s="8"/>
      <c r="D1" s="29"/>
      <c r="E1" s="30"/>
      <c r="F1" s="29"/>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3" t="s">
        <v>3</v>
      </c>
      <c r="C3" s="134"/>
      <c r="D3" s="150" t="str">
        <f>'Cover sheet'!C5</f>
        <v xml:space="preserve">Severn Trent </v>
      </c>
      <c r="E3" s="151"/>
      <c r="F3" s="152"/>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3" t="s">
        <v>6</v>
      </c>
      <c r="C4" s="134"/>
      <c r="D4" s="150" t="str">
        <f>'Cover sheet'!C6</f>
        <v>Shelton</v>
      </c>
      <c r="E4" s="151"/>
      <c r="F4" s="152"/>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54" t="s">
        <v>129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130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80" t="s">
        <v>46</v>
      </c>
      <c r="C6" s="35" t="s">
        <v>131</v>
      </c>
      <c r="D6" s="36" t="s">
        <v>48</v>
      </c>
      <c r="E6" s="36" t="s">
        <v>49</v>
      </c>
      <c r="F6" s="38" t="s">
        <v>50</v>
      </c>
      <c r="G6" s="32"/>
      <c r="H6" s="36" t="s">
        <v>132</v>
      </c>
      <c r="I6" s="36" t="s">
        <v>133</v>
      </c>
      <c r="J6" s="36" t="s">
        <v>134</v>
      </c>
      <c r="K6" s="36" t="s">
        <v>135</v>
      </c>
      <c r="L6" s="36" t="s">
        <v>136</v>
      </c>
      <c r="M6" s="36" t="s">
        <v>137</v>
      </c>
      <c r="N6" s="36" t="s">
        <v>138</v>
      </c>
      <c r="O6" s="36" t="s">
        <v>139</v>
      </c>
      <c r="P6" s="36" t="s">
        <v>140</v>
      </c>
      <c r="Q6" s="36" t="s">
        <v>141</v>
      </c>
      <c r="R6" s="36" t="s">
        <v>142</v>
      </c>
      <c r="S6" s="36" t="s">
        <v>143</v>
      </c>
      <c r="T6" s="36" t="s">
        <v>144</v>
      </c>
      <c r="U6" s="36" t="s">
        <v>145</v>
      </c>
      <c r="V6" s="36" t="s">
        <v>146</v>
      </c>
      <c r="W6" s="36" t="s">
        <v>147</v>
      </c>
      <c r="X6" s="36" t="s">
        <v>148</v>
      </c>
      <c r="Y6" s="36" t="s">
        <v>149</v>
      </c>
      <c r="Z6" s="36" t="s">
        <v>150</v>
      </c>
      <c r="AA6" s="36" t="s">
        <v>151</v>
      </c>
      <c r="AB6" s="36" t="s">
        <v>152</v>
      </c>
      <c r="AC6" s="36" t="s">
        <v>153</v>
      </c>
      <c r="AD6" s="36" t="s">
        <v>154</v>
      </c>
      <c r="AE6" s="36" t="s">
        <v>155</v>
      </c>
      <c r="AF6" s="36" t="s">
        <v>156</v>
      </c>
      <c r="AG6" s="36" t="s">
        <v>157</v>
      </c>
      <c r="AH6" s="36" t="s">
        <v>158</v>
      </c>
      <c r="AI6" s="36" t="s">
        <v>159</v>
      </c>
      <c r="AJ6" s="36" t="s">
        <v>160</v>
      </c>
      <c r="AK6" s="36" t="s">
        <v>161</v>
      </c>
      <c r="AL6" s="36" t="s">
        <v>162</v>
      </c>
      <c r="AM6" s="36" t="s">
        <v>163</v>
      </c>
      <c r="AN6" s="36" t="s">
        <v>164</v>
      </c>
      <c r="AO6" s="36" t="s">
        <v>165</v>
      </c>
      <c r="AP6" s="36" t="s">
        <v>166</v>
      </c>
      <c r="AQ6" s="36" t="s">
        <v>167</v>
      </c>
      <c r="AR6" s="36" t="s">
        <v>168</v>
      </c>
      <c r="AS6" s="36" t="s">
        <v>169</v>
      </c>
      <c r="AT6" s="36" t="s">
        <v>170</v>
      </c>
      <c r="AU6" s="36" t="s">
        <v>171</v>
      </c>
      <c r="AV6" s="36" t="s">
        <v>172</v>
      </c>
      <c r="AW6" s="36" t="s">
        <v>173</v>
      </c>
      <c r="AX6" s="36" t="s">
        <v>174</v>
      </c>
      <c r="AY6" s="36" t="s">
        <v>175</v>
      </c>
      <c r="AZ6" s="36" t="s">
        <v>176</v>
      </c>
      <c r="BA6" s="36" t="s">
        <v>177</v>
      </c>
      <c r="BB6" s="36" t="s">
        <v>178</v>
      </c>
      <c r="BC6" s="36" t="s">
        <v>179</v>
      </c>
      <c r="BD6" s="36" t="s">
        <v>180</v>
      </c>
      <c r="BE6" s="36" t="s">
        <v>181</v>
      </c>
      <c r="BF6" s="36" t="s">
        <v>182</v>
      </c>
      <c r="BG6" s="36" t="s">
        <v>183</v>
      </c>
      <c r="BH6" s="36" t="s">
        <v>184</v>
      </c>
      <c r="BI6" s="36" t="s">
        <v>185</v>
      </c>
      <c r="BJ6" s="36" t="s">
        <v>186</v>
      </c>
      <c r="BK6" s="36" t="s">
        <v>187</v>
      </c>
      <c r="BL6" s="36" t="s">
        <v>188</v>
      </c>
      <c r="BM6" s="36" t="s">
        <v>189</v>
      </c>
      <c r="BN6" s="36" t="s">
        <v>190</v>
      </c>
      <c r="BO6" s="36" t="s">
        <v>191</v>
      </c>
      <c r="BP6" s="36" t="s">
        <v>192</v>
      </c>
      <c r="BQ6" s="36" t="s">
        <v>193</v>
      </c>
      <c r="BR6" s="36" t="s">
        <v>194</v>
      </c>
      <c r="BS6" s="36" t="s">
        <v>195</v>
      </c>
      <c r="BT6" s="36" t="s">
        <v>196</v>
      </c>
      <c r="BU6" s="36" t="s">
        <v>197</v>
      </c>
      <c r="BV6" s="36" t="s">
        <v>198</v>
      </c>
      <c r="BW6" s="36" t="s">
        <v>199</v>
      </c>
      <c r="BX6" s="36" t="s">
        <v>200</v>
      </c>
      <c r="BY6" s="36" t="s">
        <v>201</v>
      </c>
      <c r="BZ6" s="36" t="s">
        <v>202</v>
      </c>
      <c r="CA6" s="36" t="s">
        <v>203</v>
      </c>
      <c r="CB6" s="36" t="s">
        <v>204</v>
      </c>
      <c r="CC6" s="36" t="s">
        <v>205</v>
      </c>
      <c r="CD6" s="36" t="s">
        <v>206</v>
      </c>
      <c r="CE6" s="36" t="s">
        <v>207</v>
      </c>
      <c r="CF6" s="36" t="s">
        <v>208</v>
      </c>
      <c r="CG6" s="36" t="s">
        <v>209</v>
      </c>
      <c r="CH6" s="36" t="s">
        <v>210</v>
      </c>
      <c r="CI6" s="36" t="s">
        <v>211</v>
      </c>
      <c r="CJ6" s="36" t="s">
        <v>212</v>
      </c>
    </row>
    <row r="7" spans="1:88" ht="51.75" customHeight="1" x14ac:dyDescent="0.2">
      <c r="B7" s="81">
        <v>1</v>
      </c>
      <c r="C7" s="82" t="s">
        <v>302</v>
      </c>
      <c r="D7" s="70" t="s">
        <v>303</v>
      </c>
      <c r="E7" s="70" t="s">
        <v>80</v>
      </c>
      <c r="F7" s="70">
        <v>2</v>
      </c>
      <c r="G7" s="32"/>
      <c r="H7" s="105">
        <v>136.92300004100801</v>
      </c>
      <c r="I7" s="105">
        <v>136.92300004100801</v>
      </c>
      <c r="J7" s="105">
        <v>134.99100000000001</v>
      </c>
      <c r="K7" s="105">
        <v>134.99100000000001</v>
      </c>
      <c r="L7" s="105">
        <v>134.99100000000001</v>
      </c>
      <c r="M7" s="105">
        <v>132.99100000000001</v>
      </c>
      <c r="N7" s="105">
        <v>132.99100000000001</v>
      </c>
      <c r="O7" s="105">
        <v>132.99100000000001</v>
      </c>
      <c r="P7" s="105">
        <v>132.99100000000001</v>
      </c>
      <c r="Q7" s="105">
        <v>132.99100000000001</v>
      </c>
      <c r="R7" s="105">
        <v>123.99100000000001</v>
      </c>
      <c r="S7" s="105">
        <v>123.99100000000001</v>
      </c>
      <c r="T7" s="105">
        <v>123.99100000000001</v>
      </c>
      <c r="U7" s="105">
        <v>123.99100000000001</v>
      </c>
      <c r="V7" s="105">
        <v>123.99100000000001</v>
      </c>
      <c r="W7" s="105">
        <v>123.99100000000001</v>
      </c>
      <c r="X7" s="105">
        <v>123.99100000000001</v>
      </c>
      <c r="Y7" s="105">
        <v>123.99100000000001</v>
      </c>
      <c r="Z7" s="105">
        <v>123.99100000000001</v>
      </c>
      <c r="AA7" s="105">
        <v>123.99100000000001</v>
      </c>
      <c r="AB7" s="105">
        <v>123.99100000000001</v>
      </c>
      <c r="AC7" s="105">
        <v>123.99100000000001</v>
      </c>
      <c r="AD7" s="105">
        <v>123.99100000000001</v>
      </c>
      <c r="AE7" s="105">
        <v>123.99100000000001</v>
      </c>
      <c r="AF7" s="105">
        <v>123.99100000000001</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7.4" customHeight="1" x14ac:dyDescent="0.2">
      <c r="B8" s="81">
        <v>2</v>
      </c>
      <c r="C8" s="84" t="s">
        <v>221</v>
      </c>
      <c r="D8" s="40" t="s">
        <v>304</v>
      </c>
      <c r="E8" s="40" t="s">
        <v>80</v>
      </c>
      <c r="F8" s="40">
        <v>2</v>
      </c>
      <c r="G8" s="32"/>
      <c r="H8" s="105">
        <v>1.825753487461661</v>
      </c>
      <c r="I8" s="105">
        <v>1.1599999999999999</v>
      </c>
      <c r="J8" s="105">
        <v>8.2438904519668998</v>
      </c>
      <c r="K8" s="105">
        <v>8.2438904519668998</v>
      </c>
      <c r="L8" s="105">
        <v>8.2438904519668998</v>
      </c>
      <c r="M8" s="105">
        <v>8.2438904519668998</v>
      </c>
      <c r="N8" s="105">
        <v>8.2438904519668998</v>
      </c>
      <c r="O8" s="105">
        <v>8.2438904519668998</v>
      </c>
      <c r="P8" s="105">
        <v>8.2438904519668998</v>
      </c>
      <c r="Q8" s="105">
        <v>8.2438904519668998</v>
      </c>
      <c r="R8" s="105">
        <v>8.2438904519668998</v>
      </c>
      <c r="S8" s="105">
        <v>8.2438904519668998</v>
      </c>
      <c r="T8" s="105">
        <v>8.2438904519668998</v>
      </c>
      <c r="U8" s="105">
        <v>8.2438904519668998</v>
      </c>
      <c r="V8" s="105">
        <v>8.2438904519668998</v>
      </c>
      <c r="W8" s="105">
        <v>8.2438904519668998</v>
      </c>
      <c r="X8" s="105">
        <v>8.2438904519668998</v>
      </c>
      <c r="Y8" s="105">
        <v>8.2438904519668998</v>
      </c>
      <c r="Z8" s="105">
        <v>8.2438904519668998</v>
      </c>
      <c r="AA8" s="105">
        <v>8.2438904519668998</v>
      </c>
      <c r="AB8" s="105">
        <v>8.2438904519668998</v>
      </c>
      <c r="AC8" s="105">
        <v>8.2438904519668998</v>
      </c>
      <c r="AD8" s="105">
        <v>8.2438904519668998</v>
      </c>
      <c r="AE8" s="105">
        <v>8.2438904519668998</v>
      </c>
      <c r="AF8" s="105">
        <v>8.2438904519668998</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9.65" customHeight="1" x14ac:dyDescent="0.2">
      <c r="B9" s="81">
        <v>3</v>
      </c>
      <c r="C9" s="84" t="s">
        <v>223</v>
      </c>
      <c r="D9" s="40" t="s">
        <v>305</v>
      </c>
      <c r="E9" s="40" t="s">
        <v>80</v>
      </c>
      <c r="F9" s="40">
        <v>2</v>
      </c>
      <c r="G9" s="32"/>
      <c r="H9" s="105">
        <v>5.8290041658427185</v>
      </c>
      <c r="I9" s="105">
        <v>9.5576399828766974</v>
      </c>
      <c r="J9" s="105">
        <v>1.36</v>
      </c>
      <c r="K9" s="105">
        <v>1.36</v>
      </c>
      <c r="L9" s="105">
        <v>1.36</v>
      </c>
      <c r="M9" s="105">
        <v>1.36</v>
      </c>
      <c r="N9" s="105">
        <v>1.36</v>
      </c>
      <c r="O9" s="105">
        <v>1.36</v>
      </c>
      <c r="P9" s="105">
        <v>1.36</v>
      </c>
      <c r="Q9" s="105">
        <v>1.36</v>
      </c>
      <c r="R9" s="105">
        <v>1.36</v>
      </c>
      <c r="S9" s="105">
        <v>1.36</v>
      </c>
      <c r="T9" s="105">
        <v>1.36</v>
      </c>
      <c r="U9" s="105">
        <v>1.36</v>
      </c>
      <c r="V9" s="105">
        <v>1.36</v>
      </c>
      <c r="W9" s="105">
        <v>1.36</v>
      </c>
      <c r="X9" s="105">
        <v>1.36</v>
      </c>
      <c r="Y9" s="105">
        <v>1.36</v>
      </c>
      <c r="Z9" s="105">
        <v>1.36</v>
      </c>
      <c r="AA9" s="105">
        <v>1.36</v>
      </c>
      <c r="AB9" s="105">
        <v>1.36</v>
      </c>
      <c r="AC9" s="105">
        <v>1.36</v>
      </c>
      <c r="AD9" s="105">
        <v>1.36</v>
      </c>
      <c r="AE9" s="105">
        <v>1.36</v>
      </c>
      <c r="AF9" s="105">
        <v>1.36</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x14ac:dyDescent="0.2"/>
    <row r="11" spans="1:88" x14ac:dyDescent="0.2"/>
    <row r="12" spans="1:88" x14ac:dyDescent="0.2"/>
    <row r="13" spans="1:88" ht="15" x14ac:dyDescent="0.25">
      <c r="B13" s="46" t="s">
        <v>92</v>
      </c>
    </row>
    <row r="14" spans="1:88" x14ac:dyDescent="0.2"/>
    <row r="15" spans="1:88" x14ac:dyDescent="0.2">
      <c r="B15" s="47"/>
      <c r="C15" s="7" t="s">
        <v>93</v>
      </c>
    </row>
    <row r="16" spans="1:88" x14ac:dyDescent="0.2"/>
    <row r="17" spans="2:9" x14ac:dyDescent="0.2">
      <c r="B17" s="48"/>
      <c r="C17" s="7" t="s">
        <v>94</v>
      </c>
    </row>
    <row r="18" spans="2:9" x14ac:dyDescent="0.2"/>
    <row r="19" spans="2:9" x14ac:dyDescent="0.2"/>
    <row r="20" spans="2:9" x14ac:dyDescent="0.2"/>
    <row r="21" spans="2:9" ht="15" x14ac:dyDescent="0.25">
      <c r="B21" s="146" t="s">
        <v>306</v>
      </c>
      <c r="C21" s="147"/>
      <c r="D21" s="147"/>
      <c r="E21" s="147"/>
      <c r="F21" s="147"/>
      <c r="G21" s="147"/>
      <c r="H21" s="147"/>
      <c r="I21" s="148"/>
    </row>
    <row r="22" spans="2:9" x14ac:dyDescent="0.2"/>
    <row r="23" spans="2:9" s="14" customFormat="1" ht="13.5" x14ac:dyDescent="0.2">
      <c r="B23" s="79" t="s">
        <v>46</v>
      </c>
      <c r="C23" s="149" t="s">
        <v>97</v>
      </c>
      <c r="D23" s="149"/>
      <c r="E23" s="149"/>
      <c r="F23" s="149"/>
      <c r="G23" s="149"/>
      <c r="H23" s="149"/>
      <c r="I23" s="149"/>
    </row>
    <row r="24" spans="2:9" s="14" customFormat="1" ht="75.400000000000006" customHeight="1" x14ac:dyDescent="0.2">
      <c r="B24" s="56">
        <v>1</v>
      </c>
      <c r="C24" s="142" t="s">
        <v>307</v>
      </c>
      <c r="D24" s="129"/>
      <c r="E24" s="129"/>
      <c r="F24" s="129"/>
      <c r="G24" s="129"/>
      <c r="H24" s="129"/>
      <c r="I24" s="129"/>
    </row>
    <row r="25" spans="2:9" s="14" customFormat="1" ht="118.5" customHeight="1" x14ac:dyDescent="0.2">
      <c r="B25" s="56">
        <v>2</v>
      </c>
      <c r="C25" s="142" t="s">
        <v>308</v>
      </c>
      <c r="D25" s="129"/>
      <c r="E25" s="129"/>
      <c r="F25" s="129"/>
      <c r="G25" s="129"/>
      <c r="H25" s="129"/>
      <c r="I25" s="129"/>
    </row>
    <row r="26" spans="2:9" s="14" customFormat="1" ht="85.5" customHeight="1" x14ac:dyDescent="0.2">
      <c r="B26" s="56">
        <v>3</v>
      </c>
      <c r="C26" s="142" t="s">
        <v>309</v>
      </c>
      <c r="D26" s="129"/>
      <c r="E26" s="129"/>
      <c r="F26" s="129"/>
      <c r="G26" s="129"/>
      <c r="H26" s="129"/>
      <c r="I26" s="129"/>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xeoJpkNaFJTSfYDCpuSp24VTyKKaLQrkeGihcLXuQz+UnbRRmW7Tc1Ci8yhPNw5oWBB2aI6f3I6OZBs50XpPNg==" saltValue="tzmdx5BQUQnzMv2B1oflxw==" spinCount="100000" sheet="1" objects="1" scenarios="1"/>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pageSetup paperSize="9" orientation="portrait" r:id="rId1"/>
  <headerFooter>
    <oddHeader>&amp;L&amp;"Calibri"&amp;10&amp;K000000 ST Classification: OFFICIAL COMMERCIAL&amp;1#_x000D_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I16" sqref="I16"/>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2">
      <c r="B1" s="158" t="s">
        <v>310</v>
      </c>
      <c r="C1" s="158"/>
      <c r="D1" s="158"/>
      <c r="E1" s="158"/>
      <c r="F1" s="158"/>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7.25" thickBot="1" x14ac:dyDescent="0.25">
      <c r="B3" s="133" t="s">
        <v>3</v>
      </c>
      <c r="C3" s="134"/>
      <c r="D3" s="150" t="str">
        <f>'Cover sheet'!C5</f>
        <v xml:space="preserve">Severn Trent </v>
      </c>
      <c r="E3" s="151"/>
      <c r="F3" s="152"/>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7.25" thickBot="1" x14ac:dyDescent="0.25">
      <c r="B4" s="133" t="s">
        <v>6</v>
      </c>
      <c r="C4" s="134"/>
      <c r="D4" s="150" t="str">
        <f>'Cover sheet'!C6</f>
        <v>Shelton</v>
      </c>
      <c r="E4" s="151"/>
      <c r="F4" s="152"/>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54" t="s">
        <v>129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130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2:88" ht="15" thickBot="1" x14ac:dyDescent="0.25">
      <c r="B6" s="80" t="s">
        <v>46</v>
      </c>
      <c r="C6" s="35" t="s">
        <v>131</v>
      </c>
      <c r="D6" s="36" t="s">
        <v>48</v>
      </c>
      <c r="E6" s="36" t="s">
        <v>49</v>
      </c>
      <c r="F6" s="38" t="s">
        <v>50</v>
      </c>
      <c r="G6" s="32"/>
      <c r="H6" s="36" t="s">
        <v>132</v>
      </c>
      <c r="I6" s="36" t="s">
        <v>133</v>
      </c>
      <c r="J6" s="36" t="s">
        <v>134</v>
      </c>
      <c r="K6" s="36" t="s">
        <v>135</v>
      </c>
      <c r="L6" s="36" t="s">
        <v>136</v>
      </c>
      <c r="M6" s="36" t="s">
        <v>137</v>
      </c>
      <c r="N6" s="36" t="s">
        <v>138</v>
      </c>
      <c r="O6" s="36" t="s">
        <v>139</v>
      </c>
      <c r="P6" s="36" t="s">
        <v>140</v>
      </c>
      <c r="Q6" s="36" t="s">
        <v>141</v>
      </c>
      <c r="R6" s="36" t="s">
        <v>142</v>
      </c>
      <c r="S6" s="36" t="s">
        <v>143</v>
      </c>
      <c r="T6" s="36" t="s">
        <v>144</v>
      </c>
      <c r="U6" s="36" t="s">
        <v>145</v>
      </c>
      <c r="V6" s="36" t="s">
        <v>146</v>
      </c>
      <c r="W6" s="36" t="s">
        <v>147</v>
      </c>
      <c r="X6" s="36" t="s">
        <v>148</v>
      </c>
      <c r="Y6" s="36" t="s">
        <v>149</v>
      </c>
      <c r="Z6" s="36" t="s">
        <v>150</v>
      </c>
      <c r="AA6" s="36" t="s">
        <v>151</v>
      </c>
      <c r="AB6" s="36" t="s">
        <v>152</v>
      </c>
      <c r="AC6" s="36" t="s">
        <v>153</v>
      </c>
      <c r="AD6" s="36" t="s">
        <v>154</v>
      </c>
      <c r="AE6" s="36" t="s">
        <v>155</v>
      </c>
      <c r="AF6" s="36" t="s">
        <v>156</v>
      </c>
      <c r="AG6" s="36" t="s">
        <v>157</v>
      </c>
      <c r="AH6" s="36" t="s">
        <v>158</v>
      </c>
      <c r="AI6" s="36" t="s">
        <v>159</v>
      </c>
      <c r="AJ6" s="36" t="s">
        <v>160</v>
      </c>
      <c r="AK6" s="36" t="s">
        <v>161</v>
      </c>
      <c r="AL6" s="36" t="s">
        <v>162</v>
      </c>
      <c r="AM6" s="36" t="s">
        <v>163</v>
      </c>
      <c r="AN6" s="36" t="s">
        <v>164</v>
      </c>
      <c r="AO6" s="36" t="s">
        <v>165</v>
      </c>
      <c r="AP6" s="36" t="s">
        <v>166</v>
      </c>
      <c r="AQ6" s="36" t="s">
        <v>167</v>
      </c>
      <c r="AR6" s="36" t="s">
        <v>168</v>
      </c>
      <c r="AS6" s="36" t="s">
        <v>169</v>
      </c>
      <c r="AT6" s="36" t="s">
        <v>170</v>
      </c>
      <c r="AU6" s="36" t="s">
        <v>171</v>
      </c>
      <c r="AV6" s="36" t="s">
        <v>172</v>
      </c>
      <c r="AW6" s="36" t="s">
        <v>173</v>
      </c>
      <c r="AX6" s="36" t="s">
        <v>174</v>
      </c>
      <c r="AY6" s="36" t="s">
        <v>175</v>
      </c>
      <c r="AZ6" s="36" t="s">
        <v>176</v>
      </c>
      <c r="BA6" s="36" t="s">
        <v>177</v>
      </c>
      <c r="BB6" s="36" t="s">
        <v>178</v>
      </c>
      <c r="BC6" s="36" t="s">
        <v>179</v>
      </c>
      <c r="BD6" s="36" t="s">
        <v>180</v>
      </c>
      <c r="BE6" s="36" t="s">
        <v>181</v>
      </c>
      <c r="BF6" s="36" t="s">
        <v>182</v>
      </c>
      <c r="BG6" s="36" t="s">
        <v>183</v>
      </c>
      <c r="BH6" s="36" t="s">
        <v>184</v>
      </c>
      <c r="BI6" s="36" t="s">
        <v>185</v>
      </c>
      <c r="BJ6" s="36" t="s">
        <v>186</v>
      </c>
      <c r="BK6" s="36" t="s">
        <v>187</v>
      </c>
      <c r="BL6" s="36" t="s">
        <v>188</v>
      </c>
      <c r="BM6" s="36" t="s">
        <v>189</v>
      </c>
      <c r="BN6" s="36" t="s">
        <v>190</v>
      </c>
      <c r="BO6" s="36" t="s">
        <v>191</v>
      </c>
      <c r="BP6" s="36" t="s">
        <v>192</v>
      </c>
      <c r="BQ6" s="36" t="s">
        <v>193</v>
      </c>
      <c r="BR6" s="36" t="s">
        <v>194</v>
      </c>
      <c r="BS6" s="36" t="s">
        <v>195</v>
      </c>
      <c r="BT6" s="36" t="s">
        <v>196</v>
      </c>
      <c r="BU6" s="36" t="s">
        <v>197</v>
      </c>
      <c r="BV6" s="36" t="s">
        <v>198</v>
      </c>
      <c r="BW6" s="36" t="s">
        <v>199</v>
      </c>
      <c r="BX6" s="36" t="s">
        <v>200</v>
      </c>
      <c r="BY6" s="36" t="s">
        <v>201</v>
      </c>
      <c r="BZ6" s="36" t="s">
        <v>202</v>
      </c>
      <c r="CA6" s="36" t="s">
        <v>203</v>
      </c>
      <c r="CB6" s="36" t="s">
        <v>204</v>
      </c>
      <c r="CC6" s="36" t="s">
        <v>205</v>
      </c>
      <c r="CD6" s="36" t="s">
        <v>206</v>
      </c>
      <c r="CE6" s="36" t="s">
        <v>207</v>
      </c>
      <c r="CF6" s="36" t="s">
        <v>208</v>
      </c>
      <c r="CG6" s="36" t="s">
        <v>209</v>
      </c>
      <c r="CH6" s="36" t="s">
        <v>210</v>
      </c>
      <c r="CI6" s="36" t="s">
        <v>211</v>
      </c>
      <c r="CJ6" s="36" t="s">
        <v>212</v>
      </c>
    </row>
    <row r="7" spans="2:88" ht="51" x14ac:dyDescent="0.2">
      <c r="B7" s="81">
        <v>1</v>
      </c>
      <c r="C7" s="82" t="s">
        <v>233</v>
      </c>
      <c r="D7" s="70" t="s">
        <v>311</v>
      </c>
      <c r="E7" s="70" t="s">
        <v>80</v>
      </c>
      <c r="F7" s="70">
        <v>2</v>
      </c>
      <c r="H7" s="105">
        <v>17.11065563905148</v>
      </c>
      <c r="I7" s="105">
        <v>20.323183284186864</v>
      </c>
      <c r="J7" s="105">
        <v>20.668816356921958</v>
      </c>
      <c r="K7" s="105">
        <v>20.738766376547986</v>
      </c>
      <c r="L7" s="105">
        <v>20.734022624375715</v>
      </c>
      <c r="M7" s="105">
        <v>20.818025077701272</v>
      </c>
      <c r="N7" s="105">
        <v>20.841065488734543</v>
      </c>
      <c r="O7" s="105">
        <v>20.863504550725263</v>
      </c>
      <c r="P7" s="105">
        <v>20.828340522879788</v>
      </c>
      <c r="Q7" s="105">
        <v>20.905954222048063</v>
      </c>
      <c r="R7" s="105">
        <v>20.931271181572459</v>
      </c>
      <c r="S7" s="105">
        <v>20.957843876938085</v>
      </c>
      <c r="T7" s="105">
        <v>20.925220163202663</v>
      </c>
      <c r="U7" s="105">
        <v>21.003489967612598</v>
      </c>
      <c r="V7" s="105">
        <v>21.021796569685087</v>
      </c>
      <c r="W7" s="105">
        <v>21.039356213926908</v>
      </c>
      <c r="X7" s="105">
        <v>20.997877256655148</v>
      </c>
      <c r="Y7" s="105">
        <v>21.075257405762166</v>
      </c>
      <c r="Z7" s="105">
        <v>21.096800120435233</v>
      </c>
      <c r="AA7" s="105">
        <v>21.119093039427224</v>
      </c>
      <c r="AB7" s="105">
        <v>21.084300278398114</v>
      </c>
      <c r="AC7" s="105">
        <v>21.166086182410538</v>
      </c>
      <c r="AD7" s="105">
        <v>21.190802299204833</v>
      </c>
      <c r="AE7" s="105">
        <v>21.21609728496664</v>
      </c>
      <c r="AF7" s="105">
        <v>21.183933764333446</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51" x14ac:dyDescent="0.2">
      <c r="B8" s="81">
        <v>2</v>
      </c>
      <c r="C8" s="84" t="s">
        <v>235</v>
      </c>
      <c r="D8" s="40" t="s">
        <v>312</v>
      </c>
      <c r="E8" s="40" t="s">
        <v>80</v>
      </c>
      <c r="F8" s="40">
        <v>2</v>
      </c>
      <c r="H8" s="105">
        <v>6.7824700630426865E-2</v>
      </c>
      <c r="I8" s="105">
        <v>7.3880163344338654E-2</v>
      </c>
      <c r="J8" s="105">
        <v>0.3272217009458851</v>
      </c>
      <c r="K8" s="105">
        <v>0.3272217009458851</v>
      </c>
      <c r="L8" s="105">
        <v>0.3272217009458851</v>
      </c>
      <c r="M8" s="105">
        <v>0.3272217009458851</v>
      </c>
      <c r="N8" s="105">
        <v>0.3272217009458851</v>
      </c>
      <c r="O8" s="105">
        <v>0.3272217009458851</v>
      </c>
      <c r="P8" s="105">
        <v>0.3272217009458851</v>
      </c>
      <c r="Q8" s="105">
        <v>0.3272217009458851</v>
      </c>
      <c r="R8" s="105">
        <v>0.3272217009458851</v>
      </c>
      <c r="S8" s="105">
        <v>0.3272217009458851</v>
      </c>
      <c r="T8" s="105">
        <v>0.3272217009458851</v>
      </c>
      <c r="U8" s="105">
        <v>0.3272217009458851</v>
      </c>
      <c r="V8" s="105">
        <v>0.3272217009458851</v>
      </c>
      <c r="W8" s="105">
        <v>0.3272217009458851</v>
      </c>
      <c r="X8" s="105">
        <v>0.3272217009458851</v>
      </c>
      <c r="Y8" s="105">
        <v>0.3272217009458851</v>
      </c>
      <c r="Z8" s="105">
        <v>0.3272217009458851</v>
      </c>
      <c r="AA8" s="105">
        <v>0.3272217009458851</v>
      </c>
      <c r="AB8" s="105">
        <v>0.3272217009458851</v>
      </c>
      <c r="AC8" s="105">
        <v>0.3272217009458851</v>
      </c>
      <c r="AD8" s="105">
        <v>0.3272217009458851</v>
      </c>
      <c r="AE8" s="105">
        <v>0.3272217009458851</v>
      </c>
      <c r="AF8" s="105">
        <v>0.3272217009458851</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51" x14ac:dyDescent="0.2">
      <c r="B9" s="81">
        <v>3</v>
      </c>
      <c r="C9" s="84" t="s">
        <v>237</v>
      </c>
      <c r="D9" s="40" t="s">
        <v>313</v>
      </c>
      <c r="E9" s="40" t="s">
        <v>80</v>
      </c>
      <c r="F9" s="40">
        <v>2</v>
      </c>
      <c r="H9" s="105">
        <v>28.394305229853629</v>
      </c>
      <c r="I9" s="105">
        <v>28.195172076244237</v>
      </c>
      <c r="J9" s="105">
        <v>27.531477141336815</v>
      </c>
      <c r="K9" s="105">
        <v>28.260850281726707</v>
      </c>
      <c r="L9" s="105">
        <v>28.962018872689484</v>
      </c>
      <c r="M9" s="105">
        <v>29.659484976364453</v>
      </c>
      <c r="N9" s="105">
        <v>30.343045618912331</v>
      </c>
      <c r="O9" s="105">
        <v>35.97036773868227</v>
      </c>
      <c r="P9" s="105">
        <v>47.01261748336966</v>
      </c>
      <c r="Q9" s="105">
        <v>57.491398647661697</v>
      </c>
      <c r="R9" s="105">
        <v>57.537458083837016</v>
      </c>
      <c r="S9" s="105">
        <v>57.615943493737511</v>
      </c>
      <c r="T9" s="105">
        <v>57.678752606168473</v>
      </c>
      <c r="U9" s="105">
        <v>57.768563737856198</v>
      </c>
      <c r="V9" s="105">
        <v>57.836889116122542</v>
      </c>
      <c r="W9" s="105">
        <v>57.966765384876155</v>
      </c>
      <c r="X9" s="105">
        <v>58.089114913050487</v>
      </c>
      <c r="Y9" s="105">
        <v>58.220178319480802</v>
      </c>
      <c r="Z9" s="105">
        <v>58.344063118825424</v>
      </c>
      <c r="AA9" s="105">
        <v>58.46964455279182</v>
      </c>
      <c r="AB9" s="105">
        <v>58.595649208546888</v>
      </c>
      <c r="AC9" s="105">
        <v>58.711929429721202</v>
      </c>
      <c r="AD9" s="105">
        <v>58.843081901523448</v>
      </c>
      <c r="AE9" s="105">
        <v>58.965009475786736</v>
      </c>
      <c r="AF9" s="105">
        <v>59.093095619781764</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51" x14ac:dyDescent="0.2">
      <c r="B10" s="81">
        <v>4</v>
      </c>
      <c r="C10" s="84" t="s">
        <v>314</v>
      </c>
      <c r="D10" s="40" t="s">
        <v>315</v>
      </c>
      <c r="E10" s="40" t="s">
        <v>80</v>
      </c>
      <c r="F10" s="40">
        <v>2</v>
      </c>
      <c r="H10" s="105">
        <v>35.857377559963794</v>
      </c>
      <c r="I10" s="105">
        <v>34.864495673754412</v>
      </c>
      <c r="J10" s="105">
        <v>31.964482606988568</v>
      </c>
      <c r="K10" s="105">
        <v>31.274106762794577</v>
      </c>
      <c r="L10" s="105">
        <v>30.606887116412341</v>
      </c>
      <c r="M10" s="105">
        <v>29.971302269019063</v>
      </c>
      <c r="N10" s="105">
        <v>29.351362165325135</v>
      </c>
      <c r="O10" s="105">
        <v>23.302607950915153</v>
      </c>
      <c r="P10" s="105">
        <v>11.33388654258181</v>
      </c>
      <c r="Q10" s="105">
        <v>0</v>
      </c>
      <c r="R10" s="105">
        <v>0</v>
      </c>
      <c r="S10" s="105">
        <v>0</v>
      </c>
      <c r="T10" s="105">
        <v>0</v>
      </c>
      <c r="U10" s="105">
        <v>0</v>
      </c>
      <c r="V10" s="105">
        <v>0</v>
      </c>
      <c r="W10" s="105">
        <v>0</v>
      </c>
      <c r="X10" s="105">
        <v>0</v>
      </c>
      <c r="Y10" s="105">
        <v>0</v>
      </c>
      <c r="Z10" s="105">
        <v>0</v>
      </c>
      <c r="AA10" s="105">
        <v>0</v>
      </c>
      <c r="AB10" s="105">
        <v>0</v>
      </c>
      <c r="AC10" s="105">
        <v>2.4424906541753444E-15</v>
      </c>
      <c r="AD10" s="105">
        <v>-1.7763568394002505E-15</v>
      </c>
      <c r="AE10" s="105">
        <v>0</v>
      </c>
      <c r="AF10" s="105">
        <v>0</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51" x14ac:dyDescent="0.2">
      <c r="B11" s="81">
        <v>5</v>
      </c>
      <c r="C11" s="84" t="s">
        <v>241</v>
      </c>
      <c r="D11" s="40" t="s">
        <v>316</v>
      </c>
      <c r="E11" s="40" t="s">
        <v>243</v>
      </c>
      <c r="F11" s="40">
        <v>1</v>
      </c>
      <c r="H11" s="107">
        <v>115.78402775742755</v>
      </c>
      <c r="I11" s="107">
        <v>110.50326473590216</v>
      </c>
      <c r="J11" s="107">
        <v>114.7</v>
      </c>
      <c r="K11" s="107">
        <v>114.6</v>
      </c>
      <c r="L11" s="107">
        <v>114.6</v>
      </c>
      <c r="M11" s="107">
        <v>114.6</v>
      </c>
      <c r="N11" s="107">
        <v>114.7</v>
      </c>
      <c r="O11" s="107">
        <v>116.5</v>
      </c>
      <c r="P11" s="107">
        <v>119</v>
      </c>
      <c r="Q11" s="107">
        <v>120.6</v>
      </c>
      <c r="R11" s="107">
        <v>120.3</v>
      </c>
      <c r="S11" s="107">
        <v>120.1</v>
      </c>
      <c r="T11" s="107">
        <v>119.9</v>
      </c>
      <c r="U11" s="107">
        <v>119.7</v>
      </c>
      <c r="V11" s="107">
        <v>119.6</v>
      </c>
      <c r="W11" s="107">
        <v>119.5</v>
      </c>
      <c r="X11" s="107">
        <v>119.5</v>
      </c>
      <c r="Y11" s="107">
        <v>119.4</v>
      </c>
      <c r="Z11" s="107">
        <v>119.4</v>
      </c>
      <c r="AA11" s="107">
        <v>119.3</v>
      </c>
      <c r="AB11" s="107">
        <v>119.3</v>
      </c>
      <c r="AC11" s="107">
        <v>119.2</v>
      </c>
      <c r="AD11" s="107">
        <v>119.1</v>
      </c>
      <c r="AE11" s="107">
        <v>119.1</v>
      </c>
      <c r="AF11" s="107">
        <v>119</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51" x14ac:dyDescent="0.2">
      <c r="B12" s="81">
        <v>6</v>
      </c>
      <c r="C12" s="84" t="s">
        <v>244</v>
      </c>
      <c r="D12" s="40" t="s">
        <v>317</v>
      </c>
      <c r="E12" s="40" t="s">
        <v>243</v>
      </c>
      <c r="F12" s="40">
        <v>1</v>
      </c>
      <c r="H12" s="107">
        <v>146.84996816772926</v>
      </c>
      <c r="I12" s="107">
        <v>144.05340826283233</v>
      </c>
      <c r="J12" s="107">
        <v>142</v>
      </c>
      <c r="K12" s="107">
        <v>141.80000000000001</v>
      </c>
      <c r="L12" s="107">
        <v>141.6</v>
      </c>
      <c r="M12" s="107">
        <v>141.4</v>
      </c>
      <c r="N12" s="107">
        <v>141.30000000000001</v>
      </c>
      <c r="O12" s="107">
        <v>141.1</v>
      </c>
      <c r="P12" s="107">
        <v>141</v>
      </c>
      <c r="Q12" s="107" t="s">
        <v>318</v>
      </c>
      <c r="R12" s="107" t="s">
        <v>318</v>
      </c>
      <c r="S12" s="107" t="s">
        <v>318</v>
      </c>
      <c r="T12" s="107" t="s">
        <v>318</v>
      </c>
      <c r="U12" s="107" t="s">
        <v>318</v>
      </c>
      <c r="V12" s="107" t="s">
        <v>318</v>
      </c>
      <c r="W12" s="107" t="s">
        <v>318</v>
      </c>
      <c r="X12" s="107" t="s">
        <v>318</v>
      </c>
      <c r="Y12" s="107" t="s">
        <v>318</v>
      </c>
      <c r="Z12" s="107" t="s">
        <v>318</v>
      </c>
      <c r="AA12" s="107" t="s">
        <v>318</v>
      </c>
      <c r="AB12" s="107" t="s">
        <v>318</v>
      </c>
      <c r="AC12" s="107" t="s">
        <v>318</v>
      </c>
      <c r="AD12" s="107" t="s">
        <v>318</v>
      </c>
      <c r="AE12" s="107" t="s">
        <v>318</v>
      </c>
      <c r="AF12" s="107" t="s">
        <v>318</v>
      </c>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51" x14ac:dyDescent="0.2">
      <c r="B13" s="81">
        <v>7</v>
      </c>
      <c r="C13" s="84" t="s">
        <v>246</v>
      </c>
      <c r="D13" s="40" t="s">
        <v>319</v>
      </c>
      <c r="E13" s="40" t="s">
        <v>243</v>
      </c>
      <c r="F13" s="40">
        <v>1</v>
      </c>
      <c r="H13" s="107">
        <v>131.28341507907143</v>
      </c>
      <c r="I13" s="107">
        <v>126.83540294874142</v>
      </c>
      <c r="J13" s="107">
        <v>127.89375139904899</v>
      </c>
      <c r="K13" s="107">
        <v>127.44873303616464</v>
      </c>
      <c r="L13" s="107">
        <v>127.05080050251956</v>
      </c>
      <c r="M13" s="107">
        <v>126.68705565457894</v>
      </c>
      <c r="N13" s="107">
        <v>126.36944874232034</v>
      </c>
      <c r="O13" s="107">
        <v>125.07323422817829</v>
      </c>
      <c r="P13" s="107">
        <v>122.75488962554597</v>
      </c>
      <c r="Q13" s="107">
        <v>120.60627580401314</v>
      </c>
      <c r="R13" s="107">
        <v>120.32767195463374</v>
      </c>
      <c r="S13" s="107">
        <v>120.12710612698361</v>
      </c>
      <c r="T13" s="107">
        <v>119.92423033397948</v>
      </c>
      <c r="U13" s="107">
        <v>119.74355272018018</v>
      </c>
      <c r="V13" s="107">
        <v>119.56340558102904</v>
      </c>
      <c r="W13" s="107">
        <v>119.50318091994292</v>
      </c>
      <c r="X13" s="107">
        <v>119.45037198275098</v>
      </c>
      <c r="Y13" s="107">
        <v>119.39462817969029</v>
      </c>
      <c r="Z13" s="107">
        <v>119.36587715288863</v>
      </c>
      <c r="AA13" s="107">
        <v>119.31021333170935</v>
      </c>
      <c r="AB13" s="107">
        <v>119.25772243925437</v>
      </c>
      <c r="AC13" s="107">
        <v>119.18621801431371</v>
      </c>
      <c r="AD13" s="107">
        <v>119.14492958408012</v>
      </c>
      <c r="AE13" s="107">
        <v>119.08605680648986</v>
      </c>
      <c r="AF13" s="107">
        <v>119.03561100278087</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51" x14ac:dyDescent="0.2">
      <c r="B14" s="81">
        <v>8</v>
      </c>
      <c r="C14" s="84" t="s">
        <v>248</v>
      </c>
      <c r="D14" s="40" t="s">
        <v>320</v>
      </c>
      <c r="E14" s="40" t="s">
        <v>80</v>
      </c>
      <c r="F14" s="40">
        <v>2</v>
      </c>
      <c r="H14" s="105">
        <v>25.919958603412972</v>
      </c>
      <c r="I14" s="105">
        <v>24.968180594795836</v>
      </c>
      <c r="J14" s="105">
        <v>23.949557736433484</v>
      </c>
      <c r="K14" s="105">
        <v>23.949557736433484</v>
      </c>
      <c r="L14" s="105">
        <v>23.949557736433484</v>
      </c>
      <c r="M14" s="105">
        <v>23.231071004340478</v>
      </c>
      <c r="N14" s="105">
        <v>22.512584272247473</v>
      </c>
      <c r="O14" s="105">
        <v>21.794097540154468</v>
      </c>
      <c r="P14" s="105">
        <v>21.075610808061462</v>
      </c>
      <c r="Q14" s="105">
        <v>20.357124075968457</v>
      </c>
      <c r="R14" s="105">
        <v>19.746410353689406</v>
      </c>
      <c r="S14" s="105">
        <v>19.135696631410351</v>
      </c>
      <c r="T14" s="105">
        <v>18.524982909131296</v>
      </c>
      <c r="U14" s="105">
        <v>17.914269186852245</v>
      </c>
      <c r="V14" s="105">
        <v>17.303555464573193</v>
      </c>
      <c r="W14" s="105">
        <v>16.957484355281728</v>
      </c>
      <c r="X14" s="105">
        <v>16.611413245990263</v>
      </c>
      <c r="Y14" s="105">
        <v>16.265342136698798</v>
      </c>
      <c r="Z14" s="105">
        <v>15.919271027407335</v>
      </c>
      <c r="AA14" s="105">
        <v>15.573199918115874</v>
      </c>
      <c r="AB14" s="105">
        <v>15.261735919753557</v>
      </c>
      <c r="AC14" s="105">
        <v>14.95027192139124</v>
      </c>
      <c r="AD14" s="105">
        <v>14.638807923028924</v>
      </c>
      <c r="AE14" s="105">
        <v>14.327343924666605</v>
      </c>
      <c r="AF14" s="105">
        <v>14.015879926304287</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51" x14ac:dyDescent="0.2">
      <c r="B15" s="81">
        <v>9</v>
      </c>
      <c r="C15" s="84" t="s">
        <v>250</v>
      </c>
      <c r="D15" s="40" t="s">
        <v>321</v>
      </c>
      <c r="E15" s="40" t="s">
        <v>252</v>
      </c>
      <c r="F15" s="40">
        <v>2</v>
      </c>
      <c r="H15" s="105">
        <v>117.08341261275284</v>
      </c>
      <c r="I15" s="105">
        <v>111.77753996914937</v>
      </c>
      <c r="J15" s="105">
        <v>106.18203968038696</v>
      </c>
      <c r="K15" s="105">
        <v>105.30073133069521</v>
      </c>
      <c r="L15" s="105">
        <v>104.49126705684463</v>
      </c>
      <c r="M15" s="105">
        <v>100.61889640696262</v>
      </c>
      <c r="N15" s="105">
        <v>96.821471950793878</v>
      </c>
      <c r="O15" s="105">
        <v>93.140927066067647</v>
      </c>
      <c r="P15" s="105">
        <v>89.541717301660697</v>
      </c>
      <c r="Q15" s="105">
        <v>86.011242357170161</v>
      </c>
      <c r="R15" s="105">
        <v>82.99685045282547</v>
      </c>
      <c r="S15" s="105">
        <v>79.830006608673031</v>
      </c>
      <c r="T15" s="105">
        <v>76.710287957402784</v>
      </c>
      <c r="U15" s="105">
        <v>73.636622445624909</v>
      </c>
      <c r="V15" s="105">
        <v>70.607971154317184</v>
      </c>
      <c r="W15" s="105">
        <v>68.695404131633282</v>
      </c>
      <c r="X15" s="105">
        <v>66.804880556669985</v>
      </c>
      <c r="Y15" s="105">
        <v>64.941779992148199</v>
      </c>
      <c r="Z15" s="105">
        <v>63.105495586553545</v>
      </c>
      <c r="AA15" s="105">
        <v>61.295438697201178</v>
      </c>
      <c r="AB15" s="105">
        <v>59.646290556068323</v>
      </c>
      <c r="AC15" s="105">
        <v>58.020352553851609</v>
      </c>
      <c r="AD15" s="105">
        <v>56.417126955416649</v>
      </c>
      <c r="AE15" s="105">
        <v>54.836130482015164</v>
      </c>
      <c r="AF15" s="105">
        <v>53.276893778667812</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51" x14ac:dyDescent="0.2">
      <c r="B16" s="81">
        <v>10</v>
      </c>
      <c r="C16" s="84" t="s">
        <v>253</v>
      </c>
      <c r="D16" s="40" t="s">
        <v>322</v>
      </c>
      <c r="E16" s="40" t="s">
        <v>255</v>
      </c>
      <c r="F16" s="40">
        <v>2</v>
      </c>
      <c r="H16" s="105">
        <v>104.89586027265491</v>
      </c>
      <c r="I16" s="105">
        <v>109.14856986205052</v>
      </c>
      <c r="J16" s="105">
        <v>111.62763270183376</v>
      </c>
      <c r="K16" s="105">
        <v>115.17148059170482</v>
      </c>
      <c r="L16" s="105">
        <v>118.55729886857831</v>
      </c>
      <c r="M16" s="105">
        <v>121.8298843590172</v>
      </c>
      <c r="N16" s="105">
        <v>125.02588604435239</v>
      </c>
      <c r="O16" s="105">
        <v>143.95484092542779</v>
      </c>
      <c r="P16" s="105">
        <v>180.21405588630677</v>
      </c>
      <c r="Q16" s="105">
        <v>214.65585022287706</v>
      </c>
      <c r="R16" s="105">
        <v>215.86275567470608</v>
      </c>
      <c r="S16" s="105">
        <v>217.61985906099866</v>
      </c>
      <c r="T16" s="105">
        <v>219.37623668215045</v>
      </c>
      <c r="U16" s="105">
        <v>221.13190630250986</v>
      </c>
      <c r="V16" s="105">
        <v>222.88688511136635</v>
      </c>
      <c r="W16" s="105">
        <v>224.64118974603338</v>
      </c>
      <c r="X16" s="105">
        <v>226.41567163204348</v>
      </c>
      <c r="Y16" s="105">
        <v>228.18950517589346</v>
      </c>
      <c r="Z16" s="105">
        <v>229.96270579625684</v>
      </c>
      <c r="AA16" s="105">
        <v>231.73528842674335</v>
      </c>
      <c r="AB16" s="105">
        <v>233.50726753482388</v>
      </c>
      <c r="AC16" s="105">
        <v>235.27865713987799</v>
      </c>
      <c r="AD16" s="105">
        <v>237.04947083040855</v>
      </c>
      <c r="AE16" s="105">
        <v>238.81972178046871</v>
      </c>
      <c r="AF16" s="105">
        <v>240.58942276534339</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51" x14ac:dyDescent="0.2">
      <c r="B17" s="81">
        <v>11</v>
      </c>
      <c r="C17" s="84" t="s">
        <v>265</v>
      </c>
      <c r="D17" s="40" t="s">
        <v>323</v>
      </c>
      <c r="E17" s="40" t="s">
        <v>267</v>
      </c>
      <c r="F17" s="40">
        <v>0</v>
      </c>
      <c r="H17" s="109">
        <v>0.5</v>
      </c>
      <c r="I17" s="109">
        <v>0.54410000000000003</v>
      </c>
      <c r="J17" s="109">
        <v>0.52382533173354906</v>
      </c>
      <c r="K17" s="109">
        <v>0.5357866950732677</v>
      </c>
      <c r="L17" s="109">
        <v>0.54713183986030733</v>
      </c>
      <c r="M17" s="109">
        <v>0.55798730540950925</v>
      </c>
      <c r="N17" s="109">
        <v>0.56844972112987413</v>
      </c>
      <c r="O17" s="109">
        <v>0.65024634367067291</v>
      </c>
      <c r="P17" s="109">
        <v>0.80909402404535247</v>
      </c>
      <c r="Q17" s="109">
        <v>0.95823128678933533</v>
      </c>
      <c r="R17" s="109">
        <v>0.95845511684793039</v>
      </c>
      <c r="S17" s="109">
        <v>0.95877673001280073</v>
      </c>
      <c r="T17" s="109">
        <v>0.95909327219798968</v>
      </c>
      <c r="U17" s="109">
        <v>0.95940486544865267</v>
      </c>
      <c r="V17" s="109">
        <v>0.95971162783235819</v>
      </c>
      <c r="W17" s="109">
        <v>0.96001367360320244</v>
      </c>
      <c r="X17" s="109">
        <v>0.96031462068353135</v>
      </c>
      <c r="Y17" s="109">
        <v>0.96061096409193159</v>
      </c>
      <c r="Z17" s="109">
        <v>0.96090281112294273</v>
      </c>
      <c r="AA17" s="109">
        <v>0.96119026568983679</v>
      </c>
      <c r="AB17" s="109">
        <v>0.96147342845938144</v>
      </c>
      <c r="AC17" s="109">
        <v>0.96175239698010218</v>
      </c>
      <c r="AD17" s="109">
        <v>0.96202726580440778</v>
      </c>
      <c r="AE17" s="109">
        <v>0.96229812660492564</v>
      </c>
      <c r="AF17" s="109">
        <v>0.96256506828536847</v>
      </c>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row>
    <row r="18" spans="2:88" x14ac:dyDescent="0.2">
      <c r="C18" s="87"/>
      <c r="D18" s="43"/>
      <c r="E18" s="43"/>
      <c r="F18" s="87"/>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row>
    <row r="19" spans="2:88" x14ac:dyDescent="0.2"/>
    <row r="20" spans="2:88" x14ac:dyDescent="0.2"/>
    <row r="21" spans="2:88" ht="15" x14ac:dyDescent="0.25">
      <c r="B21" s="46" t="s">
        <v>92</v>
      </c>
    </row>
    <row r="22" spans="2:88" x14ac:dyDescent="0.2"/>
    <row r="23" spans="2:88" x14ac:dyDescent="0.2">
      <c r="B23" s="47"/>
      <c r="C23" s="7" t="s">
        <v>93</v>
      </c>
    </row>
    <row r="24" spans="2:88" x14ac:dyDescent="0.2"/>
    <row r="25" spans="2:88" x14ac:dyDescent="0.2">
      <c r="B25" s="48"/>
      <c r="C25" s="7" t="s">
        <v>94</v>
      </c>
    </row>
    <row r="26" spans="2:88" x14ac:dyDescent="0.2"/>
    <row r="27" spans="2:88" x14ac:dyDescent="0.2"/>
    <row r="28" spans="2:88" x14ac:dyDescent="0.2"/>
    <row r="29" spans="2:88" ht="15" x14ac:dyDescent="0.25">
      <c r="B29" s="146" t="s">
        <v>324</v>
      </c>
      <c r="C29" s="147"/>
      <c r="D29" s="147"/>
      <c r="E29" s="147"/>
      <c r="F29" s="147"/>
      <c r="G29" s="147"/>
      <c r="H29" s="147"/>
      <c r="I29" s="148"/>
    </row>
    <row r="30" spans="2:88" x14ac:dyDescent="0.2"/>
    <row r="31" spans="2:88" s="14" customFormat="1" ht="13.5" x14ac:dyDescent="0.2">
      <c r="B31" s="79" t="s">
        <v>46</v>
      </c>
      <c r="C31" s="149" t="s">
        <v>97</v>
      </c>
      <c r="D31" s="149"/>
      <c r="E31" s="149"/>
      <c r="F31" s="149"/>
      <c r="G31" s="149"/>
      <c r="H31" s="149"/>
      <c r="I31" s="149"/>
    </row>
    <row r="32" spans="2:88" s="14" customFormat="1" ht="59.65" customHeight="1" x14ac:dyDescent="0.2">
      <c r="B32" s="56">
        <v>1</v>
      </c>
      <c r="C32" s="142" t="s">
        <v>325</v>
      </c>
      <c r="D32" s="129"/>
      <c r="E32" s="129"/>
      <c r="F32" s="129"/>
      <c r="G32" s="129"/>
      <c r="H32" s="129"/>
      <c r="I32" s="129"/>
    </row>
    <row r="33" spans="2:9" s="14" customFormat="1" ht="54" customHeight="1" x14ac:dyDescent="0.2">
      <c r="B33" s="56">
        <v>2</v>
      </c>
      <c r="C33" s="142" t="s">
        <v>326</v>
      </c>
      <c r="D33" s="129"/>
      <c r="E33" s="129"/>
      <c r="F33" s="129"/>
      <c r="G33" s="129"/>
      <c r="H33" s="129"/>
      <c r="I33" s="129"/>
    </row>
    <row r="34" spans="2:9" s="14" customFormat="1" ht="58.15" customHeight="1" x14ac:dyDescent="0.2">
      <c r="B34" s="56">
        <v>3</v>
      </c>
      <c r="C34" s="142" t="s">
        <v>327</v>
      </c>
      <c r="D34" s="129"/>
      <c r="E34" s="129"/>
      <c r="F34" s="129"/>
      <c r="G34" s="129"/>
      <c r="H34" s="129"/>
      <c r="I34" s="129"/>
    </row>
    <row r="35" spans="2:9" s="14" customFormat="1" ht="61.15" customHeight="1" x14ac:dyDescent="0.2">
      <c r="B35" s="56">
        <v>4</v>
      </c>
      <c r="C35" s="142" t="s">
        <v>328</v>
      </c>
      <c r="D35" s="129"/>
      <c r="E35" s="129"/>
      <c r="F35" s="129"/>
      <c r="G35" s="129"/>
      <c r="H35" s="129"/>
      <c r="I35" s="129"/>
    </row>
    <row r="36" spans="2:9" s="14" customFormat="1" ht="58.5" customHeight="1" x14ac:dyDescent="0.2">
      <c r="B36" s="56">
        <v>5</v>
      </c>
      <c r="C36" s="142" t="s">
        <v>329</v>
      </c>
      <c r="D36" s="129"/>
      <c r="E36" s="129"/>
      <c r="F36" s="129"/>
      <c r="G36" s="129"/>
      <c r="H36" s="129"/>
      <c r="I36" s="129"/>
    </row>
    <row r="37" spans="2:9" s="14" customFormat="1" ht="75.400000000000006" customHeight="1" x14ac:dyDescent="0.2">
      <c r="B37" s="56">
        <v>6</v>
      </c>
      <c r="C37" s="142" t="s">
        <v>330</v>
      </c>
      <c r="D37" s="129"/>
      <c r="E37" s="129"/>
      <c r="F37" s="129"/>
      <c r="G37" s="129"/>
      <c r="H37" s="129"/>
      <c r="I37" s="129"/>
    </row>
    <row r="38" spans="2:9" s="14" customFormat="1" ht="61.5" customHeight="1" x14ac:dyDescent="0.2">
      <c r="B38" s="56">
        <v>7</v>
      </c>
      <c r="C38" s="142" t="s">
        <v>331</v>
      </c>
      <c r="D38" s="129"/>
      <c r="E38" s="129"/>
      <c r="F38" s="129"/>
      <c r="G38" s="129"/>
      <c r="H38" s="129"/>
      <c r="I38" s="129"/>
    </row>
    <row r="39" spans="2:9" s="14" customFormat="1" ht="75.400000000000006" customHeight="1" x14ac:dyDescent="0.2">
      <c r="B39" s="56">
        <v>8</v>
      </c>
      <c r="C39" s="142" t="s">
        <v>332</v>
      </c>
      <c r="D39" s="129"/>
      <c r="E39" s="129"/>
      <c r="F39" s="129"/>
      <c r="G39" s="129"/>
      <c r="H39" s="129"/>
      <c r="I39" s="129"/>
    </row>
    <row r="40" spans="2:9" s="14" customFormat="1" ht="66" customHeight="1" x14ac:dyDescent="0.2">
      <c r="B40" s="56">
        <v>9</v>
      </c>
      <c r="C40" s="142" t="s">
        <v>333</v>
      </c>
      <c r="D40" s="129"/>
      <c r="E40" s="129"/>
      <c r="F40" s="129"/>
      <c r="G40" s="129"/>
      <c r="H40" s="129"/>
      <c r="I40" s="129"/>
    </row>
    <row r="41" spans="2:9" s="14" customFormat="1" ht="54.4" customHeight="1" x14ac:dyDescent="0.2">
      <c r="B41" s="56">
        <v>10</v>
      </c>
      <c r="C41" s="142" t="s">
        <v>334</v>
      </c>
      <c r="D41" s="129"/>
      <c r="E41" s="129"/>
      <c r="F41" s="129"/>
      <c r="G41" s="129"/>
      <c r="H41" s="129"/>
      <c r="I41" s="129"/>
    </row>
    <row r="42" spans="2:9" s="14" customFormat="1" ht="57.4" customHeight="1" x14ac:dyDescent="0.2">
      <c r="B42" s="56">
        <v>11</v>
      </c>
      <c r="C42" s="142" t="s">
        <v>335</v>
      </c>
      <c r="D42" s="129"/>
      <c r="E42" s="129"/>
      <c r="F42" s="129"/>
      <c r="G42" s="129"/>
      <c r="H42" s="129"/>
      <c r="I42" s="129"/>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zyECsmkyQuldMPB27ZugQRQuJ9GwL6XxBcCwnFEVEwIGDzoocEWEOVrTyedxWooqLjqHj6/eb9s90Tf10UFUcg==" saltValue="Y2ZXwKlZFkUgVyVubhEJUQ==" spinCount="100000" sheet="1" objects="1" scenarios="1"/>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pageSetup paperSize="9" orientation="portrait" r:id="rId1"/>
  <headerFooter>
    <oddHeader>&amp;L&amp;"Calibri"&amp;10&amp;K000000 ST Classification: OFFICIAL COMMERCIAL&amp;1#_x000D_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H12" sqref="H12"/>
    </sheetView>
  </sheetViews>
  <sheetFormatPr defaultColWidth="0" defaultRowHeight="14.25" zeroHeight="1" x14ac:dyDescent="0.2"/>
  <cols>
    <col min="1" max="1" width="3" style="7" customWidth="1"/>
    <col min="2" max="2" width="4.125" style="7" customWidth="1"/>
    <col min="3" max="3" width="70.625" style="7" customWidth="1"/>
    <col min="4" max="4" width="16.625" style="7" customWidth="1"/>
    <col min="5" max="5" width="14.625" style="7" customWidth="1"/>
    <col min="6" max="6" width="5.625" style="7" customWidth="1"/>
    <col min="7" max="7" width="2.75" style="7" customWidth="1"/>
    <col min="8" max="109" width="8.75" style="7" customWidth="1"/>
    <col min="110" max="16384" width="8.75" style="7" hidden="1"/>
  </cols>
  <sheetData>
    <row r="1" spans="1:88" ht="22.5" customHeight="1" x14ac:dyDescent="0.2">
      <c r="B1" s="158" t="s">
        <v>336</v>
      </c>
      <c r="C1" s="158"/>
      <c r="D1" s="158"/>
      <c r="E1" s="158"/>
      <c r="F1" s="158"/>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33" t="s">
        <v>3</v>
      </c>
      <c r="C3" s="134"/>
      <c r="D3" s="150" t="str">
        <f>'Cover sheet'!C5</f>
        <v xml:space="preserve">Severn Trent </v>
      </c>
      <c r="E3" s="151"/>
      <c r="F3" s="152"/>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33" t="s">
        <v>6</v>
      </c>
      <c r="C4" s="134"/>
      <c r="D4" s="150" t="str">
        <f>'Cover sheet'!C6</f>
        <v>Shelton</v>
      </c>
      <c r="E4" s="151"/>
      <c r="F4" s="152"/>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54" t="s">
        <v>129</v>
      </c>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45" t="s">
        <v>130</v>
      </c>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145"/>
      <c r="BX5" s="145"/>
      <c r="BY5" s="145"/>
      <c r="BZ5" s="145"/>
      <c r="CA5" s="145"/>
      <c r="CB5" s="145"/>
      <c r="CC5" s="145"/>
      <c r="CD5" s="145"/>
      <c r="CE5" s="145"/>
      <c r="CF5" s="145"/>
      <c r="CG5" s="145"/>
      <c r="CH5" s="145"/>
      <c r="CI5" s="145"/>
      <c r="CJ5" s="145"/>
    </row>
    <row r="6" spans="1:88" ht="15" thickBot="1" x14ac:dyDescent="0.25">
      <c r="B6" s="80" t="s">
        <v>46</v>
      </c>
      <c r="C6" s="35" t="s">
        <v>131</v>
      </c>
      <c r="D6" s="36" t="s">
        <v>48</v>
      </c>
      <c r="E6" s="36" t="s">
        <v>49</v>
      </c>
      <c r="F6" s="38" t="s">
        <v>50</v>
      </c>
      <c r="G6" s="32"/>
      <c r="H6" s="36" t="s">
        <v>132</v>
      </c>
      <c r="I6" s="36" t="s">
        <v>133</v>
      </c>
      <c r="J6" s="36" t="s">
        <v>134</v>
      </c>
      <c r="K6" s="36" t="s">
        <v>135</v>
      </c>
      <c r="L6" s="36" t="s">
        <v>136</v>
      </c>
      <c r="M6" s="36" t="s">
        <v>137</v>
      </c>
      <c r="N6" s="36" t="s">
        <v>138</v>
      </c>
      <c r="O6" s="36" t="s">
        <v>139</v>
      </c>
      <c r="P6" s="36" t="s">
        <v>140</v>
      </c>
      <c r="Q6" s="36" t="s">
        <v>141</v>
      </c>
      <c r="R6" s="36" t="s">
        <v>142</v>
      </c>
      <c r="S6" s="36" t="s">
        <v>143</v>
      </c>
      <c r="T6" s="36" t="s">
        <v>144</v>
      </c>
      <c r="U6" s="36" t="s">
        <v>145</v>
      </c>
      <c r="V6" s="36" t="s">
        <v>146</v>
      </c>
      <c r="W6" s="36" t="s">
        <v>147</v>
      </c>
      <c r="X6" s="36" t="s">
        <v>148</v>
      </c>
      <c r="Y6" s="36" t="s">
        <v>149</v>
      </c>
      <c r="Z6" s="36" t="s">
        <v>150</v>
      </c>
      <c r="AA6" s="36" t="s">
        <v>151</v>
      </c>
      <c r="AB6" s="36" t="s">
        <v>152</v>
      </c>
      <c r="AC6" s="36" t="s">
        <v>153</v>
      </c>
      <c r="AD6" s="36" t="s">
        <v>154</v>
      </c>
      <c r="AE6" s="36" t="s">
        <v>155</v>
      </c>
      <c r="AF6" s="36" t="s">
        <v>156</v>
      </c>
      <c r="AG6" s="36" t="s">
        <v>157</v>
      </c>
      <c r="AH6" s="36" t="s">
        <v>158</v>
      </c>
      <c r="AI6" s="36" t="s">
        <v>159</v>
      </c>
      <c r="AJ6" s="36" t="s">
        <v>160</v>
      </c>
      <c r="AK6" s="36" t="s">
        <v>161</v>
      </c>
      <c r="AL6" s="36" t="s">
        <v>162</v>
      </c>
      <c r="AM6" s="36" t="s">
        <v>163</v>
      </c>
      <c r="AN6" s="36" t="s">
        <v>164</v>
      </c>
      <c r="AO6" s="36" t="s">
        <v>165</v>
      </c>
      <c r="AP6" s="36" t="s">
        <v>166</v>
      </c>
      <c r="AQ6" s="36" t="s">
        <v>167</v>
      </c>
      <c r="AR6" s="36" t="s">
        <v>168</v>
      </c>
      <c r="AS6" s="36" t="s">
        <v>169</v>
      </c>
      <c r="AT6" s="36" t="s">
        <v>170</v>
      </c>
      <c r="AU6" s="36" t="s">
        <v>171</v>
      </c>
      <c r="AV6" s="36" t="s">
        <v>172</v>
      </c>
      <c r="AW6" s="36" t="s">
        <v>173</v>
      </c>
      <c r="AX6" s="36" t="s">
        <v>174</v>
      </c>
      <c r="AY6" s="36" t="s">
        <v>175</v>
      </c>
      <c r="AZ6" s="36" t="s">
        <v>176</v>
      </c>
      <c r="BA6" s="36" t="s">
        <v>177</v>
      </c>
      <c r="BB6" s="36" t="s">
        <v>178</v>
      </c>
      <c r="BC6" s="36" t="s">
        <v>179</v>
      </c>
      <c r="BD6" s="36" t="s">
        <v>180</v>
      </c>
      <c r="BE6" s="36" t="s">
        <v>181</v>
      </c>
      <c r="BF6" s="36" t="s">
        <v>182</v>
      </c>
      <c r="BG6" s="36" t="s">
        <v>183</v>
      </c>
      <c r="BH6" s="36" t="s">
        <v>184</v>
      </c>
      <c r="BI6" s="36" t="s">
        <v>185</v>
      </c>
      <c r="BJ6" s="36" t="s">
        <v>186</v>
      </c>
      <c r="BK6" s="36" t="s">
        <v>187</v>
      </c>
      <c r="BL6" s="36" t="s">
        <v>188</v>
      </c>
      <c r="BM6" s="36" t="s">
        <v>189</v>
      </c>
      <c r="BN6" s="36" t="s">
        <v>190</v>
      </c>
      <c r="BO6" s="36" t="s">
        <v>191</v>
      </c>
      <c r="BP6" s="36" t="s">
        <v>192</v>
      </c>
      <c r="BQ6" s="36" t="s">
        <v>193</v>
      </c>
      <c r="BR6" s="36" t="s">
        <v>194</v>
      </c>
      <c r="BS6" s="36" t="s">
        <v>195</v>
      </c>
      <c r="BT6" s="36" t="s">
        <v>196</v>
      </c>
      <c r="BU6" s="36" t="s">
        <v>197</v>
      </c>
      <c r="BV6" s="36" t="s">
        <v>198</v>
      </c>
      <c r="BW6" s="36" t="s">
        <v>199</v>
      </c>
      <c r="BX6" s="36" t="s">
        <v>200</v>
      </c>
      <c r="BY6" s="36" t="s">
        <v>201</v>
      </c>
      <c r="BZ6" s="36" t="s">
        <v>202</v>
      </c>
      <c r="CA6" s="36" t="s">
        <v>203</v>
      </c>
      <c r="CB6" s="36" t="s">
        <v>204</v>
      </c>
      <c r="CC6" s="36" t="s">
        <v>205</v>
      </c>
      <c r="CD6" s="36" t="s">
        <v>206</v>
      </c>
      <c r="CE6" s="36" t="s">
        <v>207</v>
      </c>
      <c r="CF6" s="36" t="s">
        <v>208</v>
      </c>
      <c r="CG6" s="36" t="s">
        <v>209</v>
      </c>
      <c r="CH6" s="36" t="s">
        <v>210</v>
      </c>
      <c r="CI6" s="36" t="s">
        <v>211</v>
      </c>
      <c r="CJ6" s="36" t="s">
        <v>212</v>
      </c>
    </row>
    <row r="7" spans="1:88" ht="51" x14ac:dyDescent="0.2">
      <c r="B7" s="81">
        <v>1</v>
      </c>
      <c r="C7" s="82" t="s">
        <v>285</v>
      </c>
      <c r="D7" s="70" t="s">
        <v>337</v>
      </c>
      <c r="E7" s="70" t="s">
        <v>80</v>
      </c>
      <c r="F7" s="70">
        <v>2</v>
      </c>
      <c r="H7" s="105">
        <v>110.64680156662085</v>
      </c>
      <c r="I7" s="105">
        <v>111.57275026292045</v>
      </c>
      <c r="J7" s="105">
        <v>107.58681900571996</v>
      </c>
      <c r="K7" s="105">
        <v>107.6957663215419</v>
      </c>
      <c r="L7" s="105">
        <v>107.72497151395017</v>
      </c>
      <c r="M7" s="105">
        <v>107.15236849146442</v>
      </c>
      <c r="N7" s="105">
        <v>106.52054270925862</v>
      </c>
      <c r="O7" s="105">
        <v>105.40306294451631</v>
      </c>
      <c r="P7" s="105">
        <v>103.72294052093186</v>
      </c>
      <c r="Q7" s="105">
        <v>102.22696210971736</v>
      </c>
      <c r="R7" s="105">
        <v>101.68762478313802</v>
      </c>
      <c r="S7" s="105">
        <v>101.18196916612509</v>
      </c>
      <c r="T7" s="105">
        <v>100.60144084254158</v>
      </c>
      <c r="U7" s="105">
        <v>100.15880805636019</v>
      </c>
      <c r="V7" s="105">
        <v>99.634726314419964</v>
      </c>
      <c r="W7" s="105">
        <v>99.43609111812394</v>
      </c>
      <c r="X7" s="105">
        <v>99.170890579735044</v>
      </c>
      <c r="Y7" s="105">
        <v>99.033263025980901</v>
      </c>
      <c r="Z7" s="105">
        <v>98.832619430707126</v>
      </c>
      <c r="AA7" s="105">
        <v>98.634422674374065</v>
      </c>
      <c r="AB7" s="105">
        <v>98.414170570737696</v>
      </c>
      <c r="AC7" s="105">
        <v>98.300772697562124</v>
      </c>
      <c r="AD7" s="105">
        <v>98.145177287796344</v>
      </c>
      <c r="AE7" s="105">
        <v>97.980935849459129</v>
      </c>
      <c r="AF7" s="105">
        <v>97.765394474458631</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1">
        <f>B7+1</f>
        <v>2</v>
      </c>
      <c r="C8" s="84" t="s">
        <v>287</v>
      </c>
      <c r="D8" s="40" t="s">
        <v>338</v>
      </c>
      <c r="E8" s="40" t="s">
        <v>80</v>
      </c>
      <c r="F8" s="40">
        <v>2</v>
      </c>
      <c r="H8" s="105">
        <v>129.26824238770362</v>
      </c>
      <c r="I8" s="105">
        <v>126.2053600581313</v>
      </c>
      <c r="J8" s="105">
        <v>133.631</v>
      </c>
      <c r="K8" s="105">
        <v>133.631</v>
      </c>
      <c r="L8" s="105">
        <v>133.631</v>
      </c>
      <c r="M8" s="105">
        <v>131.631</v>
      </c>
      <c r="N8" s="105">
        <v>131.631</v>
      </c>
      <c r="O8" s="105">
        <v>131.631</v>
      </c>
      <c r="P8" s="105">
        <v>131.631</v>
      </c>
      <c r="Q8" s="105">
        <v>131.631</v>
      </c>
      <c r="R8" s="105">
        <v>122.63100000000001</v>
      </c>
      <c r="S8" s="105">
        <v>122.63100000000001</v>
      </c>
      <c r="T8" s="105">
        <v>122.63100000000001</v>
      </c>
      <c r="U8" s="105">
        <v>122.63100000000001</v>
      </c>
      <c r="V8" s="105">
        <v>122.63100000000001</v>
      </c>
      <c r="W8" s="105">
        <v>122.63100000000001</v>
      </c>
      <c r="X8" s="105">
        <v>122.63100000000001</v>
      </c>
      <c r="Y8" s="105">
        <v>122.63100000000001</v>
      </c>
      <c r="Z8" s="105">
        <v>122.63100000000001</v>
      </c>
      <c r="AA8" s="105">
        <v>122.63100000000001</v>
      </c>
      <c r="AB8" s="105">
        <v>122.63100000000001</v>
      </c>
      <c r="AC8" s="105">
        <v>122.63100000000001</v>
      </c>
      <c r="AD8" s="105">
        <v>122.63100000000001</v>
      </c>
      <c r="AE8" s="105">
        <v>122.63100000000001</v>
      </c>
      <c r="AF8" s="105">
        <v>122.63100000000001</v>
      </c>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row>
    <row r="9" spans="1:88" ht="51" x14ac:dyDescent="0.2">
      <c r="B9" s="81">
        <f t="shared" ref="B9:B11" si="0">B8+1</f>
        <v>3</v>
      </c>
      <c r="C9" s="84" t="s">
        <v>289</v>
      </c>
      <c r="D9" s="40" t="s">
        <v>339</v>
      </c>
      <c r="E9" s="40" t="s">
        <v>80</v>
      </c>
      <c r="F9" s="40">
        <v>2</v>
      </c>
      <c r="H9" s="105">
        <v>122.51869238770362</v>
      </c>
      <c r="I9" s="105">
        <v>118.95581005813131</v>
      </c>
      <c r="J9" s="105">
        <v>126.88145</v>
      </c>
      <c r="K9" s="105">
        <v>126.88145</v>
      </c>
      <c r="L9" s="105">
        <v>126.88145</v>
      </c>
      <c r="M9" s="105">
        <v>124.88145</v>
      </c>
      <c r="N9" s="105">
        <v>124.88145</v>
      </c>
      <c r="O9" s="105">
        <v>124.88145</v>
      </c>
      <c r="P9" s="105">
        <v>124.88145</v>
      </c>
      <c r="Q9" s="105">
        <v>124.88145</v>
      </c>
      <c r="R9" s="105">
        <v>115.88145000000002</v>
      </c>
      <c r="S9" s="105">
        <v>115.88145000000002</v>
      </c>
      <c r="T9" s="105">
        <v>115.88145000000002</v>
      </c>
      <c r="U9" s="105">
        <v>115.88145000000002</v>
      </c>
      <c r="V9" s="105">
        <v>115.88145000000002</v>
      </c>
      <c r="W9" s="105">
        <v>115.88145000000002</v>
      </c>
      <c r="X9" s="105">
        <v>115.88145000000002</v>
      </c>
      <c r="Y9" s="105">
        <v>115.88145000000002</v>
      </c>
      <c r="Z9" s="105">
        <v>115.88145000000002</v>
      </c>
      <c r="AA9" s="105">
        <v>115.88145000000002</v>
      </c>
      <c r="AB9" s="105">
        <v>115.88145000000002</v>
      </c>
      <c r="AC9" s="105">
        <v>115.88145000000002</v>
      </c>
      <c r="AD9" s="105">
        <v>115.88145000000002</v>
      </c>
      <c r="AE9" s="105">
        <v>115.88145000000002</v>
      </c>
      <c r="AF9" s="105">
        <v>115.88145000000002</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ht="51" x14ac:dyDescent="0.2">
      <c r="B10" s="81">
        <f t="shared" si="0"/>
        <v>4</v>
      </c>
      <c r="C10" s="84" t="s">
        <v>291</v>
      </c>
      <c r="D10" s="40" t="s">
        <v>340</v>
      </c>
      <c r="E10" s="40" t="s">
        <v>80</v>
      </c>
      <c r="F10" s="40">
        <v>2</v>
      </c>
      <c r="H10" s="105">
        <v>5.0807551175649319</v>
      </c>
      <c r="I10" s="105">
        <v>3.5592993988018198</v>
      </c>
      <c r="J10" s="105">
        <v>5.1849843280817716</v>
      </c>
      <c r="K10" s="105">
        <v>5.1119275509268478</v>
      </c>
      <c r="L10" s="105">
        <v>5.1955314544963516</v>
      </c>
      <c r="M10" s="105">
        <v>3.9137255311394128</v>
      </c>
      <c r="N10" s="105">
        <v>3.8595275278649912</v>
      </c>
      <c r="O10" s="105">
        <v>3.9187399623123138</v>
      </c>
      <c r="P10" s="105">
        <v>4.0113754909361816</v>
      </c>
      <c r="Q10" s="105">
        <v>4.0929250164396436</v>
      </c>
      <c r="R10" s="105">
        <v>4.0808126826227378</v>
      </c>
      <c r="S10" s="105">
        <v>4.1177189285310849</v>
      </c>
      <c r="T10" s="105">
        <v>4.050671314863945</v>
      </c>
      <c r="U10" s="105">
        <v>4.1667828308423802</v>
      </c>
      <c r="V10" s="105">
        <v>4.2293020239873522</v>
      </c>
      <c r="W10" s="105">
        <v>4.3139929418230096</v>
      </c>
      <c r="X10" s="105">
        <v>4.2064913307438463</v>
      </c>
      <c r="Y10" s="105">
        <v>4.4933773721534376</v>
      </c>
      <c r="Z10" s="105">
        <v>4.5284385632377484</v>
      </c>
      <c r="AA10" s="105">
        <v>4.533747122298208</v>
      </c>
      <c r="AB10" s="105">
        <v>4.68394509624253</v>
      </c>
      <c r="AC10" s="105">
        <v>4.6227801292002457</v>
      </c>
      <c r="AD10" s="105">
        <v>4.7386251962261889</v>
      </c>
      <c r="AE10" s="105">
        <v>4.7956435607829588</v>
      </c>
      <c r="AF10" s="105">
        <v>4.8644734935095606</v>
      </c>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row>
    <row r="11" spans="1:88" ht="51" x14ac:dyDescent="0.2">
      <c r="B11" s="81">
        <f t="shared" si="0"/>
        <v>5</v>
      </c>
      <c r="C11" s="84" t="s">
        <v>293</v>
      </c>
      <c r="D11" s="40" t="s">
        <v>341</v>
      </c>
      <c r="E11" s="40" t="s">
        <v>80</v>
      </c>
      <c r="F11" s="40">
        <v>2</v>
      </c>
      <c r="H11" s="105">
        <f>H9-H7-H10</f>
        <v>6.7911357035178401</v>
      </c>
      <c r="I11" s="105">
        <v>3.823760396409035</v>
      </c>
      <c r="J11" s="105">
        <v>14.10964666619827</v>
      </c>
      <c r="K11" s="105">
        <v>14.073756127531258</v>
      </c>
      <c r="L11" s="105">
        <v>13.960947031553484</v>
      </c>
      <c r="M11" s="105">
        <v>13.815355977396173</v>
      </c>
      <c r="N11" s="105">
        <v>14.50137976287639</v>
      </c>
      <c r="O11" s="105">
        <v>15.55964709317138</v>
      </c>
      <c r="P11" s="105">
        <v>17.147133988131962</v>
      </c>
      <c r="Q11" s="105">
        <v>18.561562873842995</v>
      </c>
      <c r="R11" s="105">
        <v>10.113012534239257</v>
      </c>
      <c r="S11" s="105">
        <v>10.581761905343845</v>
      </c>
      <c r="T11" s="105">
        <v>11.229337842594493</v>
      </c>
      <c r="U11" s="105">
        <v>11.555859112797449</v>
      </c>
      <c r="V11" s="105">
        <v>12.017421661592699</v>
      </c>
      <c r="W11" s="105">
        <v>12.131365940053065</v>
      </c>
      <c r="X11" s="105">
        <v>12.504068089521125</v>
      </c>
      <c r="Y11" s="105">
        <v>12.354809601865677</v>
      </c>
      <c r="Z11" s="105">
        <v>12.52039200605514</v>
      </c>
      <c r="AA11" s="105">
        <v>12.713280203327741</v>
      </c>
      <c r="AB11" s="105">
        <v>12.783334333019789</v>
      </c>
      <c r="AC11" s="105">
        <v>12.957897173237646</v>
      </c>
      <c r="AD11" s="105">
        <v>12.997647515977484</v>
      </c>
      <c r="AE11" s="105">
        <v>13.104870589757926</v>
      </c>
      <c r="AF11" s="105">
        <v>13.251582032031823</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x14ac:dyDescent="0.2"/>
    <row r="13" spans="1:88" x14ac:dyDescent="0.2"/>
    <row r="14" spans="1:88" x14ac:dyDescent="0.2"/>
    <row r="15" spans="1:88" ht="15" x14ac:dyDescent="0.25">
      <c r="B15" s="46" t="s">
        <v>92</v>
      </c>
    </row>
    <row r="16" spans="1:88" x14ac:dyDescent="0.2"/>
    <row r="17" spans="2:9" x14ac:dyDescent="0.2">
      <c r="B17" s="47"/>
      <c r="C17" s="7" t="s">
        <v>93</v>
      </c>
    </row>
    <row r="18" spans="2:9" x14ac:dyDescent="0.2"/>
    <row r="19" spans="2:9" x14ac:dyDescent="0.2">
      <c r="B19" s="48"/>
      <c r="C19" s="7" t="s">
        <v>94</v>
      </c>
    </row>
    <row r="20" spans="2:9" x14ac:dyDescent="0.2"/>
    <row r="21" spans="2:9" x14ac:dyDescent="0.2"/>
    <row r="22" spans="2:9" x14ac:dyDescent="0.2"/>
    <row r="23" spans="2:9" ht="15" x14ac:dyDescent="0.25">
      <c r="B23" s="146" t="s">
        <v>342</v>
      </c>
      <c r="C23" s="147"/>
      <c r="D23" s="147"/>
      <c r="E23" s="147"/>
      <c r="F23" s="147"/>
      <c r="G23" s="147"/>
      <c r="H23" s="147"/>
      <c r="I23" s="148"/>
    </row>
    <row r="24" spans="2:9" x14ac:dyDescent="0.2"/>
    <row r="25" spans="2:9" s="14" customFormat="1" ht="13.5" x14ac:dyDescent="0.2">
      <c r="B25" s="79" t="s">
        <v>46</v>
      </c>
      <c r="C25" s="149" t="s">
        <v>97</v>
      </c>
      <c r="D25" s="149"/>
      <c r="E25" s="149"/>
      <c r="F25" s="149"/>
      <c r="G25" s="149"/>
      <c r="H25" s="149"/>
      <c r="I25" s="149"/>
    </row>
    <row r="26" spans="2:9" s="14" customFormat="1" ht="76.900000000000006" customHeight="1" x14ac:dyDescent="0.2">
      <c r="B26" s="56">
        <v>1</v>
      </c>
      <c r="C26" s="142" t="s">
        <v>343</v>
      </c>
      <c r="D26" s="129"/>
      <c r="E26" s="129"/>
      <c r="F26" s="129"/>
      <c r="G26" s="129"/>
      <c r="H26" s="129"/>
      <c r="I26" s="129"/>
    </row>
    <row r="27" spans="2:9" s="14" customFormat="1" ht="54" customHeight="1" x14ac:dyDescent="0.2">
      <c r="B27" s="56">
        <v>2</v>
      </c>
      <c r="C27" s="142" t="s">
        <v>344</v>
      </c>
      <c r="D27" s="129"/>
      <c r="E27" s="129"/>
      <c r="F27" s="129"/>
      <c r="G27" s="129"/>
      <c r="H27" s="129"/>
      <c r="I27" s="129"/>
    </row>
    <row r="28" spans="2:9" s="14" customFormat="1" ht="58.15" customHeight="1" x14ac:dyDescent="0.2">
      <c r="B28" s="56">
        <v>3</v>
      </c>
      <c r="C28" s="142" t="s">
        <v>345</v>
      </c>
      <c r="D28" s="129"/>
      <c r="E28" s="129"/>
      <c r="F28" s="129"/>
      <c r="G28" s="129"/>
      <c r="H28" s="129"/>
      <c r="I28" s="129"/>
    </row>
    <row r="29" spans="2:9" s="14" customFormat="1" ht="61.15" customHeight="1" x14ac:dyDescent="0.2">
      <c r="B29" s="56">
        <v>4</v>
      </c>
      <c r="C29" s="142" t="s">
        <v>299</v>
      </c>
      <c r="D29" s="129"/>
      <c r="E29" s="129"/>
      <c r="F29" s="129"/>
      <c r="G29" s="129"/>
      <c r="H29" s="129"/>
      <c r="I29" s="129"/>
    </row>
    <row r="30" spans="2:9" s="14" customFormat="1" ht="58.5" customHeight="1" x14ac:dyDescent="0.2">
      <c r="B30" s="56">
        <v>5</v>
      </c>
      <c r="C30" s="142" t="s">
        <v>346</v>
      </c>
      <c r="D30" s="129"/>
      <c r="E30" s="129"/>
      <c r="F30" s="129"/>
      <c r="G30" s="129"/>
      <c r="H30" s="129"/>
      <c r="I30" s="129"/>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exC8H0RN8i+iw/tSpJOHmDebJcBxxL/6gc9r+m1CwkeQQWXe51k9IRymB4HodTXTEoly6l1Ra0xvOGmqTq3ZiQ==" saltValue="q6DBdsZCbtR3qCXaqTwE+Q=="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 ST Classification: OFFICIAL COMMERCIAL&amp;1#_x000D_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ST</Compan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0E6B3F-E95E-4BB9-8260-30AA6B6B99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B505F09-1AD7-47E1-880A-1E18A344DD5B}">
  <ds:schemaRefs>
    <ds:schemaRef ds:uri="http://purl.org/dc/elements/1.1/"/>
    <ds:schemaRef ds:uri="http://schemas.microsoft.com/office/2006/metadata/properties"/>
    <ds:schemaRef ds:uri="http://purl.org/dc/term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2022-11-24T11:28:20Z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5500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2022-11-11T13:21:33Z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29df9aa4-449a-4d58-819e-cb94ab4cad1b</vt:lpwstr>
  </property>
  <property fmtid="{D5CDD505-2E9C-101B-9397-08002B2CF9AE}" pid="15" name="MSIP_Label_5d1f72a0-9918-4564-91ff-bbeac1603032_ContentBits">
    <vt:lpwstr>1</vt:lpwstr>
  </property>
</Properties>
</file>