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https://severntrent.sharepoint.com/sites/WRMP/OFWAT_Mkt_Tables/OFWAT Market Tables/Public versions/"/>
    </mc:Choice>
  </mc:AlternateContent>
  <xr:revisionPtr revIDLastSave="13" documentId="8_{80ED8339-3B8F-4230-8955-727277E7F000}" xr6:coauthVersionLast="47" xr6:coauthVersionMax="47" xr10:uidLastSave="{703B32FD-5CF5-4C81-8744-9801D6F278E7}"/>
  <workbookProtection workbookAlgorithmName="SHA-512" workbookHashValue="Eq367Jmwp8c1sNBvtQEx75L9A0TR4XJbqsZ4sk2zVfRhxEjcbH+nY5Yk+rWMj7YQpFJLnuA6YKSTAqpgR7V0yA==" workbookSaltValue="wdbXRD0q2G07t9PjPdvr+A==" workbookSpinCount="100000" lockStructure="1"/>
  <bookViews>
    <workbookView xWindow="-120" yWindow="-120" windowWidth="29040" windowHeight="15840" tabRatio="758" xr2:uid="{00000000-000D-0000-FFFF-FFFF00000000}"/>
  </bookViews>
  <sheets>
    <sheet name="Cover sheet" sheetId="2" r:id="rId1"/>
    <sheet name="Change log" sheetId="3" r:id="rId2"/>
    <sheet name="Table 1" sheetId="12" r:id="rId3"/>
    <sheet name="Table 2" sheetId="14" r:id="rId4"/>
    <sheet name="Table 3" sheetId="15" r:id="rId5"/>
    <sheet name="Table 4" sheetId="16" r:id="rId6"/>
    <sheet name="Table 5" sheetId="17" r:id="rId7"/>
    <sheet name="Table 6" sheetId="18" r:id="rId8"/>
    <sheet name="Table 7" sheetId="19" r:id="rId9"/>
    <sheet name="Table 8" sheetId="20" r:id="rId10"/>
  </sheets>
  <externalReferences>
    <externalReference r:id="rId11"/>
  </externalReferences>
  <definedNames>
    <definedName name="_Toc474162500" localSheetId="2">'[1]Table 2 '!#REF!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1" i="19" l="1"/>
  <c r="H11" i="16"/>
  <c r="I20" i="12" s="1"/>
  <c r="H20" i="12" s="1"/>
  <c r="D3" i="20" l="1"/>
  <c r="D4" i="20" l="1"/>
  <c r="D4" i="19"/>
  <c r="D3" i="19"/>
  <c r="B8" i="19"/>
  <c r="B9" i="19" s="1"/>
  <c r="B10" i="19" s="1"/>
  <c r="B11" i="19" s="1"/>
  <c r="D4" i="18"/>
  <c r="D3" i="18"/>
  <c r="D4" i="17"/>
  <c r="D3" i="17"/>
  <c r="D4" i="16"/>
  <c r="D3" i="16"/>
  <c r="B8" i="16"/>
  <c r="B9" i="16" s="1"/>
  <c r="B10" i="16" s="1"/>
  <c r="B11" i="16" s="1"/>
  <c r="D4" i="15"/>
  <c r="D3" i="15"/>
  <c r="B37" i="15"/>
  <c r="B38" i="15" s="1"/>
  <c r="B39" i="15" s="1"/>
  <c r="B40" i="15" s="1"/>
  <c r="B41" i="15" s="1"/>
  <c r="B42" i="15" s="1"/>
  <c r="B43" i="15" s="1"/>
  <c r="B44" i="15" s="1"/>
  <c r="B45" i="15" s="1"/>
  <c r="B46" i="15" s="1"/>
  <c r="B47" i="15" s="1"/>
  <c r="B48" i="15" s="1"/>
  <c r="B49" i="15" s="1"/>
  <c r="B50" i="15" s="1"/>
  <c r="D4" i="14"/>
  <c r="D3" i="14"/>
  <c r="B28" i="14"/>
  <c r="B29" i="14" s="1"/>
  <c r="B30" i="14" s="1"/>
  <c r="B31" i="14" s="1"/>
  <c r="B32" i="14" s="1"/>
  <c r="B8" i="14"/>
  <c r="B9" i="14" s="1"/>
  <c r="B10" i="14" s="1"/>
  <c r="B11" i="14" s="1"/>
  <c r="B12" i="14" s="1"/>
  <c r="D4" i="12" l="1"/>
  <c r="D3" i="12"/>
  <c r="C1" i="2" l="1"/>
  <c r="D1"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Everitt, Helen</author>
  </authors>
  <commentList>
    <comment ref="O7" authorId="0" shapeId="0" xr:uid="{00000000-0006-0000-0900-000001000000}">
      <text>
        <r>
          <rPr>
            <b/>
            <sz val="9"/>
            <color indexed="81"/>
            <rFont val="Tahoma"/>
            <charset val="1"/>
          </rPr>
          <t>Everitt, Helen:</t>
        </r>
        <r>
          <rPr>
            <sz val="9"/>
            <color indexed="81"/>
            <rFont val="Tahoma"/>
            <charset val="1"/>
          </rPr>
          <t xml:space="preserve">
these values are company wide and not WRZ specific</t>
        </r>
      </text>
    </comment>
    <comment ref="P7" authorId="0" shapeId="0" xr:uid="{00000000-0006-0000-0900-000002000000}">
      <text>
        <r>
          <rPr>
            <b/>
            <sz val="9"/>
            <color indexed="81"/>
            <rFont val="Tahoma"/>
            <charset val="1"/>
          </rPr>
          <t>Everitt, Helen:</t>
        </r>
        <r>
          <rPr>
            <sz val="9"/>
            <color indexed="81"/>
            <rFont val="Tahoma"/>
            <charset val="1"/>
          </rPr>
          <t xml:space="preserve">
these values are company wide and not WRZ specific</t>
        </r>
      </text>
    </comment>
    <comment ref="Q7" authorId="0" shapeId="0" xr:uid="{00000000-0006-0000-0900-000003000000}">
      <text>
        <r>
          <rPr>
            <b/>
            <sz val="9"/>
            <color indexed="81"/>
            <rFont val="Tahoma"/>
            <charset val="1"/>
          </rPr>
          <t>Everitt, Helen:</t>
        </r>
        <r>
          <rPr>
            <sz val="9"/>
            <color indexed="81"/>
            <rFont val="Tahoma"/>
            <charset val="1"/>
          </rPr>
          <t xml:space="preserve">
these values are company wide and not WRZ specific</t>
        </r>
      </text>
    </comment>
  </commentList>
</comments>
</file>

<file path=xl/sharedStrings.xml><?xml version="1.0" encoding="utf-8"?>
<sst xmlns="http://schemas.openxmlformats.org/spreadsheetml/2006/main" count="1115" uniqueCount="452">
  <si>
    <t>Cover sheet</t>
  </si>
  <si>
    <t>Purpose</t>
  </si>
  <si>
    <t xml:space="preserve">This spreadsheet provides key market information for a water company's water resource zone (WRZ). Separate spreadsheets should be provided for each WRZ and the information provided should be in line with the water resources market information guidance published by Ofwat on its website. </t>
  </si>
  <si>
    <t>Company name</t>
  </si>
  <si>
    <t xml:space="preserve">Severn Trent </t>
  </si>
  <si>
    <t>Insert image of WRZ boundary (same as GIS shapefile)</t>
  </si>
  <si>
    <t xml:space="preserve">WRZ name </t>
  </si>
  <si>
    <t>Nottinghamshire</t>
  </si>
  <si>
    <t>WRMP the data relates to</t>
  </si>
  <si>
    <t>Date the spreadsheet was first published</t>
  </si>
  <si>
    <t>Date of last update (see change log for details)</t>
  </si>
  <si>
    <t>Contact details for anyone wanting to discuss commercial opportunities arising from this information</t>
  </si>
  <si>
    <t>FutureConsultation@severntrent.co.uk</t>
  </si>
  <si>
    <t>Geographical Information System (GIS) shapefile of water resources zone boundary file reference (hyperlink)</t>
  </si>
  <si>
    <t>See link to map on WRMP19 webpage</t>
  </si>
  <si>
    <t>Brief description of data assurance</t>
  </si>
  <si>
    <t>We have checked the data and our processes by carrying out 1st and 2nd line assurance and 3rd line assurance by internal audit</t>
  </si>
  <si>
    <t>Our data requirements are structured around geographic data and eight data tables:</t>
  </si>
  <si>
    <t xml:space="preserve">Key:        Input cell colour     </t>
  </si>
  <si>
    <t>Change log</t>
  </si>
  <si>
    <t>Date of change (DD/MM/YYYY)</t>
  </si>
  <si>
    <t>Table Reference</t>
  </si>
  <si>
    <t>Data Requirement Reference</t>
  </si>
  <si>
    <t>Description of value(s) changed</t>
  </si>
  <si>
    <t>Change reason</t>
  </si>
  <si>
    <t>Table 1</t>
  </si>
  <si>
    <t>Lines 8, 9 and 15</t>
  </si>
  <si>
    <t>Minor updates to text for clarity</t>
  </si>
  <si>
    <t>Clarity of wording</t>
  </si>
  <si>
    <t>Tables 2 -8</t>
  </si>
  <si>
    <t>All Lines</t>
  </si>
  <si>
    <t>All data updated to align with  Final Water Resources Management plan (WRMP)</t>
  </si>
  <si>
    <t>Published Final WRMP</t>
  </si>
  <si>
    <t xml:space="preserve">Line 13 and 14 </t>
  </si>
  <si>
    <t>Updated to reflected latest supply demand balance</t>
  </si>
  <si>
    <t>Table 1 : Key market information</t>
  </si>
  <si>
    <t>Line</t>
  </si>
  <si>
    <t>Description</t>
  </si>
  <si>
    <t>WRMP19 reference</t>
  </si>
  <si>
    <t>Units</t>
  </si>
  <si>
    <t>DPs</t>
  </si>
  <si>
    <t>Company Response</t>
  </si>
  <si>
    <t>Water Resource Zone location</t>
  </si>
  <si>
    <t>N/A</t>
  </si>
  <si>
    <t>Region / Counties</t>
  </si>
  <si>
    <t>Refer to Gis map. The Nottinghamshire WRZ is in central Nottinghamshire and a small area of east Derbyshire. It Includes the city of Nottingham and the town of Mansfield.</t>
  </si>
  <si>
    <t>Total number of sources</t>
  </si>
  <si>
    <t>Number</t>
  </si>
  <si>
    <t>Own source allocation: groundwater (including aquifer recharge)</t>
  </si>
  <si>
    <t xml:space="preserve">% of demand met (distribution input) 
</t>
  </si>
  <si>
    <t xml:space="preserve">Own source allocation: reservoir (pumped and impounding) 
</t>
  </si>
  <si>
    <t xml:space="preserve">Own source allocation: direct river abstraction 
</t>
  </si>
  <si>
    <t xml:space="preserve">External source allocation (trading – imports) </t>
  </si>
  <si>
    <t>Critical planning period</t>
  </si>
  <si>
    <t>Dry Year Annual Average</t>
  </si>
  <si>
    <t>Level of service (Temporary Use Ban (TUB))</t>
  </si>
  <si>
    <t>1 in X</t>
  </si>
  <si>
    <t>No more than 3 in 100 Temporary Use Bans</t>
  </si>
  <si>
    <t>Equivalent to 1 in 33 years - Refer to section A of WRMP</t>
  </si>
  <si>
    <t xml:space="preserve">Level of service – (Drought order for non-essential use ban (NEUB)) 
</t>
  </si>
  <si>
    <t>No more than 3 in 100 non-essential use ban</t>
  </si>
  <si>
    <t>Equivalent to 1 in 33 years</t>
  </si>
  <si>
    <t/>
  </si>
  <si>
    <t xml:space="preserve">Level of service – Emergency drought order (reducing demand): rota cuts and standpipes 
</t>
  </si>
  <si>
    <t>We do not plan for rota cuts or standpipes. In an extremely severe drought we would consider using them but we do not have a planned frequency for this level of service.</t>
  </si>
  <si>
    <t xml:space="preserve">Summary key cause of supply constraint (Hydrological / Licence / Asset) 
</t>
  </si>
  <si>
    <t>Text</t>
  </si>
  <si>
    <t>Zonal Constraint. Constrained by GW yields/ group licence and imports from the Strategic Grid (SG) zone.  Above this DO  failures occur in the  SG zone.</t>
  </si>
  <si>
    <t>From WRMP table 1, column J</t>
  </si>
  <si>
    <t>Drought plan option benefits</t>
  </si>
  <si>
    <t>Table 10 – Drought Plan links</t>
  </si>
  <si>
    <t>Ml/d</t>
  </si>
  <si>
    <t>There are no  drought supply measures e.g. drought permits or orders stipulated in our Drought Plan for the Nottingham WRZ. Demand savings restrictions drought measure (TUBs 5% demand saving and NEUBs additional 5% demand saving assumed).</t>
  </si>
  <si>
    <t xml:space="preserve">Year of first zonal deficit (if any) 
</t>
  </si>
  <si>
    <t>Year</t>
  </si>
  <si>
    <t>2021-22</t>
  </si>
  <si>
    <t>Zone deficit summary</t>
  </si>
  <si>
    <t>High (&gt;10%) / Medium (5-10%) / Low (&lt;5%)</t>
  </si>
  <si>
    <t>A/A</t>
  </si>
  <si>
    <t>Other planning considerations and constraints</t>
  </si>
  <si>
    <t>This is a conjunctive use WRZ i.e. it contains surface water and groundwater sources. We model the complexities of the zone in our Aquator model - refer to the water resources management plan (WRMP) that accompanies these tables for detailed information. There are no national parks in this WRZ. To discuss case specific constraints and considerations please use the contact details provided in the cover sheet.</t>
  </si>
  <si>
    <t>Treatment works details</t>
  </si>
  <si>
    <t xml:space="preserve">Several of our works are below the 10 Ml/d threshold. Those above it are:
Works 1 – 3 Ml/d (to the nearest Ml/d) – GW4 
Works 2 – 3 Ml/d (to the nearest Ml/d) – GW1
Works 3 – 0 Ml/d (to the nearest Ml/d) – GW4 - treatment constraint
Works 4 – 4 Ml/d (to the nearest Ml/d) – GW4
Works 5 – 0 Ml/d – GW5 - treatment constraint
Works 6 – 0 Ml/d – GW4 - treatment constraint
Works 7 – 0 Ml/d – SD - quality constraint
Works 8 – 0 Ml/d – SD - quality constraint
 Works 9 – 0 Ml/d – GW4 - treatment constraint
Works 10 – 0 Ml/d – SD - quality constraint
We have not assessed climate change when estimating the spare capacity in this zone. Note that the groundwater works would need investment to be suitable to treat any surface water. We have assigned the WTW category that the works will be in by 2020. </t>
  </si>
  <si>
    <t>Key to cells:</t>
  </si>
  <si>
    <t>Input cell</t>
  </si>
  <si>
    <t>Calculation cell</t>
  </si>
  <si>
    <t>Key market information - line definition</t>
  </si>
  <si>
    <t xml:space="preserve">Line </t>
  </si>
  <si>
    <t>Definitions</t>
  </si>
  <si>
    <t xml:space="preserve">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link to a boundary file that can be imported to a Geographical Information System (GIS) (such as an ESRI Shapefile). 
</t>
  </si>
  <si>
    <t xml:space="preserve">A numeric count of the number of raw water sources for the WRZ location. For WRZ with less than five raw water sources, “&lt;5” should be recorded. For WRZ with five or greater raw water sources the actual numeric count should be recorded. The figures reported should be consistent with the total for all of the WRZs as set out in the company’s Annual Performance Review (APR).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</si>
  <si>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</si>
  <si>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The ratio of demand met (distribution input – flow entering the distribution network to meet demand) from reservoir sources to total demand. The total across all zones should be the same as reported in the company APR. </t>
  </si>
  <si>
    <t xml:space="preserve">The ratio of demand met (distribution input – flow entering the distribution network to meet demand) from direct river sources to total demand. The total across all zones should be the same as reported in the company APR. </t>
  </si>
  <si>
    <t xml:space="preserve">The ratio of demand met (distribution input – flow entering the distribution network to meet demand) from external sources (third party imports) to total demand. </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</si>
  <si>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are required for all scenarios. </t>
  </si>
  <si>
    <t xml:space="preserve">The level of service (average planned frequency) for temporary use bans is a commitment made by each company to all of its customers, based on an understanding of their priorities, following engagement with them. The Temporary Use Ban allows for restrictions on a customer’s water usage for activities such as using hosepipes to water gardens. There will be a variation in of level of service provided by each company generally based on customer priorities, geography and inherent water resources.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</si>
  <si>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</si>
  <si>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</si>
  <si>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A high level summary for the WRZ is required for each limiting factor, hydrological / licence / asset identifying whether it is a key constraint or not. This summary would be aggregated to WRZ level therefore comments should focus on significant constraints within the system in the context of meeting any supply demand balance deficit.
</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</si>
  <si>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</si>
  <si>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</si>
  <si>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</si>
  <si>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 xml:space="preserve">Any further considerations or constraints identified, beyond those recorded in Table1, line 11 that may influence the choice of solutions for the WRZ. 
A high level summary for the WRZ is required for each of the identified additional considerations or constraints. The format should be comparable to Table 1, line 11. Where no additional constraints are identified this should be stated.
This could be used to identify treatment constraints due to water quality or environmental planning constraints, e.g. available treatment in the WRZ is for groundwater only - surface water treatment would require investment or WRZ contains a National Park.
</t>
  </si>
  <si>
    <t xml:space="preserve">Anonymised list of treatment works supplying this WRZ which have maximum design capacities greater than 10Ml/d, this should focus on the larger treatment works within the zone providing an indication of treatment processes present and where spare capacity may be readily available. This list will detail the spare capacity (average for critical planning scenario – e.g. year or week), treatment works type (e.g. surface water or groundwater), treatment type and constraints. This spare capacity will initially represent the baseline position. Any options to make use of spare capacity should be included in table 8. Progress of delivery of the option should be tracked in table 8, line 6 and the spare capacity information should be updated following successful completion of the option.  The data is required in the following format : label – spare capacity – source type/treatment type* – constraints, for example: 
Works 1 – 5Ml/d – SW3 - Could treat additional 5 Ml/d constrained by abstraction 
Works 2 – 0Ml/d – GW4 – Output constrained by pipeline capacity 
*source type/treatment type categorisation is defined in the table below using the categorisation defined in 2016-17 cost assessment information request 
</t>
  </si>
  <si>
    <t>Standard source type/ treatment type classification for line 16, treatment type details</t>
  </si>
  <si>
    <t>The categories of treatment types are:</t>
  </si>
  <si>
    <t>Examples</t>
  </si>
  <si>
    <t>SD: Works providing simple disinfection only;</t>
  </si>
  <si>
    <t xml:space="preserve">• Marginal chlorination
• Pre-aeration
</t>
  </si>
  <si>
    <t xml:space="preserve">W1:  Simple disinfection plus simple physical treatment only;   </t>
  </si>
  <si>
    <t xml:space="preserve">• Rapid gravity filtration
• Slow sand filtration
• Pressure filtration
</t>
  </si>
  <si>
    <t xml:space="preserve">W2: Single stage complex physical or chemical treatment;
W3: More than one stage of complex treatment; but excluding processes in W4, W5 or W6.
</t>
  </si>
  <si>
    <t xml:space="preserve">• Super chlorination
• Coagulation
• Flocculation
• Biofiltration
• pH correction
•  Softening
</t>
  </si>
  <si>
    <t xml:space="preserve">W4: Single stage complex physical or chemical treatment with significantly higher operating costs than in W2/W3;
W5: More than one stage of complex, high cost treatment;
</t>
  </si>
  <si>
    <t xml:space="preserve">• Membrane filtration (excluding desalination)
• Ozone addition
• Activated carbon / pesticide removal
• UV treatment
• Arsenic removal
• Nitrate removal
</t>
  </si>
  <si>
    <t>W6: Works with one or more very high cost processes;</t>
  </si>
  <si>
    <t xml:space="preserve">• Desalination 
• Re-use
</t>
  </si>
  <si>
    <t>The type of source water is indicated by a proceeding (G)round water or (S)urface water e.g. a W4 works treating river water would be SW4 and a SD works treating ground water would be GSD</t>
  </si>
  <si>
    <t>Table 2 : Baseline supply forecast</t>
  </si>
  <si>
    <t>Minimum Planning Period - 25 years</t>
  </si>
  <si>
    <t>Optional Planning Period</t>
  </si>
  <si>
    <t>Data Requirement</t>
  </si>
  <si>
    <t>2020-21</t>
  </si>
  <si>
    <t>2022-23</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</si>
  <si>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</si>
  <si>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</si>
  <si>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</si>
  <si>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</si>
  <si>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</si>
  <si>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</si>
  <si>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</si>
  <si>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</si>
  <si>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</si>
  <si>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</si>
  <si>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</si>
  <si>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</si>
  <si>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</si>
  <si>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</si>
  <si>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</si>
  <si>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</si>
  <si>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</si>
  <si>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</si>
  <si>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</si>
  <si>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</si>
  <si>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</si>
  <si>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</si>
  <si>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</si>
  <si>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</si>
  <si>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</si>
  <si>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</si>
  <si>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</si>
  <si>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</si>
  <si>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</si>
  <si>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</si>
  <si>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</si>
  <si>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</si>
  <si>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</si>
  <si>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</si>
  <si>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</si>
  <si>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</si>
  <si>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</si>
  <si>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</si>
  <si>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</si>
  <si>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</si>
  <si>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</si>
  <si>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</si>
  <si>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</si>
  <si>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</si>
  <si>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</si>
  <si>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</si>
  <si>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</si>
  <si>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</si>
  <si>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</si>
  <si>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</si>
  <si>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</si>
  <si>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</si>
  <si>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</si>
  <si>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</si>
  <si>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</si>
  <si>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</si>
  <si>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</si>
  <si>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</si>
  <si>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</si>
  <si>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</si>
  <si>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</si>
  <si>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</si>
  <si>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</si>
  <si>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</si>
  <si>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</si>
  <si>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</si>
  <si>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</si>
  <si>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</si>
  <si>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</si>
  <si>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</si>
  <si>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</si>
  <si>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</si>
  <si>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</si>
  <si>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</si>
  <si>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</si>
  <si>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</si>
  <si>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</si>
  <si>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</si>
  <si>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(supply) forecast </t>
  </si>
  <si>
    <t>Table 2: Baseline supply 
Row: 7BL</t>
  </si>
  <si>
    <t>Change in deployable output (supply) forecast due to climate change</t>
  </si>
  <si>
    <t>Table 2: Baseline supply 
Row: 8.1BL</t>
  </si>
  <si>
    <t>Deployable output  (supply) forecast reductions to restore sustainable abstraction (abstraction licence reductions)</t>
  </si>
  <si>
    <t>Table 2: Baseline supply 
Row: 8.2BL</t>
  </si>
  <si>
    <t>Total other changes to deployable output (supply) forecast (e.g. nitrates)</t>
  </si>
  <si>
    <t>Table 2: Baseline supply
Row: 8.3BL</t>
  </si>
  <si>
    <t>Raw water losses, treatment works losses and operational use</t>
  </si>
  <si>
    <t>Table 2: Baseline supply 
Row: 9BL</t>
  </si>
  <si>
    <t>Outage allowance</t>
  </si>
  <si>
    <t>Table 2: Baseline supply 
Row: 10BL</t>
  </si>
  <si>
    <t>Baseline supply forecast - line definition</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</si>
  <si>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</si>
  <si>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The forecast reductions in the baseline deployable output (supplies) over the planning period caused by climate change. Climate change is likely to impact the frequency and severity of more extreme events which impact the amount available for supply.</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</si>
  <si>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</si>
  <si>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Reductions in deployable output (supply) forecast as a result of other causes. These can include operational decline or loss of raw water source due to long term pollution, or other water quality issues.</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</si>
  <si>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</si>
  <si>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</si>
  <si>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</si>
  <si>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</si>
  <si>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</si>
  <si>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Unmeasured (unmetered) non household – consumption</t>
  </si>
  <si>
    <t>Table 3: Baseline demand 
Row: 24BL</t>
  </si>
  <si>
    <t>Measured (metered) household – consumption</t>
  </si>
  <si>
    <t>Table 3: Baseline demand 
Row: 25BL</t>
  </si>
  <si>
    <t>Unmeasured (unmetered) household – consumption</t>
  </si>
  <si>
    <t>Table 3: Baseline demand 
Row: 26BL</t>
  </si>
  <si>
    <t>Measured (metered) household – per capita consumption (PCC)</t>
  </si>
  <si>
    <t>Table 3: Baseline demand 
Row: 29BL</t>
  </si>
  <si>
    <t>l/h/d</t>
  </si>
  <si>
    <t>Unmeasured (unmetered) household – per capita consumption (PCC)</t>
  </si>
  <si>
    <t>Table 3: Baseline demand 
Row: 30BL</t>
  </si>
  <si>
    <t>Average household – per capita consumption (PCC)</t>
  </si>
  <si>
    <t>Table 3: Baseline demand 
Row: 31BL</t>
  </si>
  <si>
    <t>Total leakage (total volume per day)</t>
  </si>
  <si>
    <t>Table 3: Baseline demand 
Row: 40BL</t>
  </si>
  <si>
    <t>Total leakage (flow per property)</t>
  </si>
  <si>
    <t>Table 3: Baseline demand 
Row: 41BL</t>
  </si>
  <si>
    <t>l/prop/day</t>
  </si>
  <si>
    <t>Measured (metered) properties (excl voids)</t>
  </si>
  <si>
    <t>Table 3: Baseline demand 
Row: 45BL</t>
  </si>
  <si>
    <t>000s</t>
  </si>
  <si>
    <t>Total properties – measured and unmeasured (incl. voids)</t>
  </si>
  <si>
    <t>Table 3: Baseline demand 
Row: 48BL</t>
  </si>
  <si>
    <t>Total population</t>
  </si>
  <si>
    <t>Table 3: Baseline demand 
Row: 53BL</t>
  </si>
  <si>
    <t>Measured (metered) household – Average occupancy rate (excl voids)</t>
  </si>
  <si>
    <t>Table 3: Baseline demand 
Row: 54BL</t>
  </si>
  <si>
    <t>h/prop</t>
  </si>
  <si>
    <t>Unmeasured (unmetered) household - Average occupancy rate</t>
  </si>
  <si>
    <t>Table 3: Baseline demand 
Row: 55BL</t>
  </si>
  <si>
    <t>Total household metering penetration (incl. voids)</t>
  </si>
  <si>
    <t>Table 3: Baseline demand 
Row: 57BL</t>
  </si>
  <si>
    <t>%</t>
  </si>
  <si>
    <t>Baseline demand forecast - line definition</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</si>
  <si>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</si>
  <si>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</si>
  <si>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</si>
  <si>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</si>
  <si>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Average amount of water used by each customer that lives in a measured (metered) household property in the zone. 
Measured in flow used (litres) per person (head) per day (l/h/d)
This forecast represents the baseline position before any new investment or interventions.</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</si>
  <si>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</si>
  <si>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</si>
  <si>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</si>
  <si>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</si>
  <si>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</si>
  <si>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All properties that the company has on its database (in the zone. 
This is a total of all the household and non-household properties (both metered and unmetered). This includes void properties. 
These are forecasted going forward based on growth projections.</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</si>
  <si>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</si>
  <si>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Occupancy rate (people living in each property) for metered (measured) households.
Measured as people (head) per property (h/prop)</t>
  </si>
  <si>
    <t>Occupancy rate (people living in each property) for unmetered (unmeasured) households. Measured as people (head) per property (h/prop)</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</si>
  <si>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</si>
  <si>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</si>
  <si>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</si>
  <si>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</si>
  <si>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Water Available For Use (WAFU) - own sources</t>
  </si>
  <si>
    <t>Table 4: Baseline supply demand balance 
Row: 12BL</t>
  </si>
  <si>
    <t>Total Water Available For Use (WAFU) – including transfers</t>
  </si>
  <si>
    <t>Table 4: Baseline supply demand balance 
Row: 13BL</t>
  </si>
  <si>
    <t>Target Headroom (uncertainty)</t>
  </si>
  <si>
    <t>Table 4: Baseline supply demand balance 
Row: 16BL</t>
  </si>
  <si>
    <t>Supply Demand Balance</t>
  </si>
  <si>
    <t>Table 4: Baseline supply demand balance 
Row: 18BL</t>
  </si>
  <si>
    <t>Baseline supply demand balance - line definition</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</si>
  <si>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</si>
  <si>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</si>
  <si>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</si>
  <si>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</si>
  <si>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</si>
  <si>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</si>
  <si>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 xml:space="preserve">Deployable output forecast (supply) </t>
  </si>
  <si>
    <t>Table 7: Final planning water supply 
Row: 7FP</t>
  </si>
  <si>
    <t>Table 7: Final planning water supply 
Row: 9FP</t>
  </si>
  <si>
    <t>Table 7: Final planning water supply 
Row: 10FP</t>
  </si>
  <si>
    <t>Final plan supply forecast - line definition</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</si>
  <si>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</si>
  <si>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</si>
  <si>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</si>
  <si>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</si>
  <si>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</si>
  <si>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Table 8: Final planning water demand 
Row: 24FP</t>
  </si>
  <si>
    <t>Table 8: Final planning water demand 
Row: 25FP</t>
  </si>
  <si>
    <t>Unmeasured (unmetered) household - consumption</t>
  </si>
  <si>
    <t>Table 8: Final planning water demand 
Row: 26FP</t>
  </si>
  <si>
    <t>Table 8: Final planning water demand 
Row: 29FP</t>
  </si>
  <si>
    <t>Table 8: Final planning water demand 
Row: 30FP</t>
  </si>
  <si>
    <t>-</t>
  </si>
  <si>
    <t>Table 8: Final planning water demand 
Row: 31FP</t>
  </si>
  <si>
    <t>Table 8: Final planning water demand 
Row: 40FP</t>
  </si>
  <si>
    <t>Table 8: Final planning water demand 
Row: 41FP</t>
  </si>
  <si>
    <t>Table 8: Final planning water demand 
Row: 45FP</t>
  </si>
  <si>
    <t>Table 8: Final planning water demand 
Row: 57FP</t>
  </si>
  <si>
    <t>Final plan demand forecast - line definition</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</si>
  <si>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</si>
  <si>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</si>
  <si>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</si>
  <si>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</si>
  <si>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</si>
  <si>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</si>
  <si>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</si>
  <si>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</si>
  <si>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</si>
  <si>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</si>
  <si>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</si>
  <si>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</si>
  <si>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</si>
  <si>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Table 9: Final planning supply demand balance
Row: 12FP</t>
  </si>
  <si>
    <t>Table 9: Final planning supply demand balance
Row: 13FP</t>
  </si>
  <si>
    <t>Table 9: Final planning supply demand balance
Row: 16FP</t>
  </si>
  <si>
    <t>Table 9: Final planning supply demand balance
Row: 18FP</t>
  </si>
  <si>
    <t>Final plan supply demand balance - line definition</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</si>
  <si>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</si>
  <si>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</si>
  <si>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</si>
  <si>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</si>
  <si>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</si>
  <si>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</si>
  <si>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</si>
  <si>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</si>
  <si>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</si>
  <si>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</si>
  <si>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</si>
  <si>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</si>
  <si>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</si>
  <si>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</si>
  <si>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</si>
  <si>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</si>
  <si>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</si>
  <si>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</si>
  <si>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</si>
  <si>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</si>
  <si>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</si>
  <si>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</si>
  <si>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</si>
  <si>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</si>
  <si>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</si>
  <si>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Option name</t>
  </si>
  <si>
    <t>Table 5: Feasible options
Column C</t>
  </si>
  <si>
    <t>New WTW on the River Trent near Stoke Bardolph, Nottinghamshire</t>
  </si>
  <si>
    <t>DVA to Nottingham transfer pipeline capacity increase</t>
  </si>
  <si>
    <t>Ambergate to Mid Nottinghamshire transfer solution</t>
  </si>
  <si>
    <t>Heathy Lea to North Nottinghamshire transfer solution</t>
  </si>
  <si>
    <t>Site E to South Nottinghamshire transfer solution</t>
  </si>
  <si>
    <t>Active Leakage Control - Supply demand balance scenario</t>
  </si>
  <si>
    <t>Active Leakage Control - National Infrustructure commision scenario</t>
  </si>
  <si>
    <t xml:space="preserve">Home water efficiency audits </t>
  </si>
  <si>
    <t>Enhanced Metering</t>
  </si>
  <si>
    <t>Metering</t>
  </si>
  <si>
    <t>Option reference number</t>
  </si>
  <si>
    <t>Table 5: Feasible options
Column D</t>
  </si>
  <si>
    <t>WTW28</t>
  </si>
  <si>
    <t>GRD19</t>
  </si>
  <si>
    <t>NOT01</t>
  </si>
  <si>
    <t>NOT04</t>
  </si>
  <si>
    <t>NOT05</t>
  </si>
  <si>
    <t>ALC1</t>
  </si>
  <si>
    <t>ALC2</t>
  </si>
  <si>
    <t>WE001</t>
  </si>
  <si>
    <t>EM001</t>
  </si>
  <si>
    <t xml:space="preserve">Type of option </t>
  </si>
  <si>
    <t>Table 5: Feasible options
Column E</t>
  </si>
  <si>
    <t>SW new</t>
  </si>
  <si>
    <t>Bulk supply</t>
  </si>
  <si>
    <t>Active leakage management</t>
  </si>
  <si>
    <t>Retrofitting indoor water efficiency devices</t>
  </si>
  <si>
    <t>Metering other selective</t>
  </si>
  <si>
    <t>Preferred option</t>
  </si>
  <si>
    <t>Table 5: Feasible options
Column F</t>
  </si>
  <si>
    <t>Y/N</t>
  </si>
  <si>
    <t>N</t>
  </si>
  <si>
    <t>Y</t>
  </si>
  <si>
    <t xml:space="preserve">Planned scheme start date </t>
  </si>
  <si>
    <t>Table 5: Feasible options
Column G</t>
  </si>
  <si>
    <t>2030-31</t>
  </si>
  <si>
    <t>2020/21</t>
  </si>
  <si>
    <t>Progress of planned scheme</t>
  </si>
  <si>
    <t>Not a chosen scheme, no further work required</t>
  </si>
  <si>
    <t>Not commenced but we have carried out pre-feasibility studies</t>
  </si>
  <si>
    <t xml:space="preserve">Option benefit – additional resources or demand saved (based on full implementation) </t>
  </si>
  <si>
    <t>Table 5: Feasible options
Column I</t>
  </si>
  <si>
    <t>Total planning period option benefit (Net Present Value)</t>
  </si>
  <si>
    <t>Table 5: Feasible options
Column J</t>
  </si>
  <si>
    <t>Ml</t>
  </si>
  <si>
    <t>Total planning period indicative capital cost of option (CAPEX NPV)</t>
  </si>
  <si>
    <t>Table 5: Feasible options
Column K</t>
  </si>
  <si>
    <t>£000s</t>
  </si>
  <si>
    <t>Total planning period indicative operating cost of option (OPEX NPV)</t>
  </si>
  <si>
    <t>Table 5: Feasible options
Column L</t>
  </si>
  <si>
    <t>Total planning period indicative operating saving cost of option (OPEX saving NPV)</t>
  </si>
  <si>
    <t>Table 5: Feasible options
Column M</t>
  </si>
  <si>
    <t xml:space="preserve">Total planning period indicative carbon costs (Carbon NPV) </t>
  </si>
  <si>
    <t>Table 5: Feasible options
Column N</t>
  </si>
  <si>
    <t>Total planning period indicative social and environmental costs (NPV)</t>
  </si>
  <si>
    <t>Table 5: Feasible options
Column O</t>
  </si>
  <si>
    <t xml:space="preserve">Total planning period indicative option cost (NPV) </t>
  </si>
  <si>
    <t>Table 5: Feasible options
Column P</t>
  </si>
  <si>
    <t>Average Incremental Cost (AIC)</t>
  </si>
  <si>
    <t>Table 5: Feasible options
Column Q</t>
  </si>
  <si>
    <t>p/m³</t>
  </si>
  <si>
    <t>Average Incremental Social &amp; Environmental Cost (AISC)</t>
  </si>
  <si>
    <t>Table 5: Feasible options
Column R</t>
  </si>
  <si>
    <t>Scope Confidence</t>
  </si>
  <si>
    <t>Table 5: Feasible options
Column S</t>
  </si>
  <si>
    <t>Score 1 to 5</t>
  </si>
  <si>
    <t>Cost Confidence</t>
  </si>
  <si>
    <t>Table 5: Feasible options 
Column T</t>
  </si>
  <si>
    <t>Final plan option costs - line definition</t>
  </si>
  <si>
    <t xml:space="preserve">Name of scheme for referencing. There is no requirement for this data field to include specific location data, this is only intended to act as an easy identifier. Respondents are free to select an appropriate level of detail. </t>
  </si>
  <si>
    <t>Reference number used in WRMP tables</t>
  </si>
  <si>
    <t>Type of benefit the scheme delivers, e.g. Options to reduce outage, Options to increase raw imports, etc.</t>
  </si>
  <si>
    <t>Defines whether the option that was considered was chosen for the companies’ short list of feasible options, or whether it is part of the preferred (final) plan and will form part of the companies water resources programme.</t>
  </si>
  <si>
    <t>First year that the scheme delivers full benefit (additional resource or demand saving) if in the preferred plan. This will be the planned delivery of the scheme as part of the company’s delivery programme and should be updated accordingly.</t>
  </si>
  <si>
    <t xml:space="preserve">Defines the progress of the delivery of the planned scheme. Description should indicate the progress against standard project lifecycle stages or indicate if project has not yet commenced. 
Not commenced/Concept/Definition/Delivery/Handover
</t>
  </si>
  <si>
    <t>Zonal benefit (in terms of additional supply – water available for use, or demand savings) of the option at full implementation.</t>
  </si>
  <si>
    <t>The total volume (megalitres) of benefit gained from the option over the whole planning period. The benefit volume is then discounted over the planning period using the discount rate to provide a Net Present Value (NPV) of the benefit.</t>
  </si>
  <si>
    <t>The total indicative capital cost (CAPEX) spent to deliver the option over the planning period. This is then discounted over the planning period using the discount rate to provide a NPV of the total cost.</t>
  </si>
  <si>
    <t>The total indicative operating cost (OPEX) spent to deliver the option over the planning period. This is then discounted over the planning period using the discount rate to provide a NPV of the total cost.</t>
  </si>
  <si>
    <t>The total indicative operating cost saving made through the delivery / operation of the option over the planning period. This is then discounted over the planning period using the discount rate to provide a NPV of the total cost.</t>
  </si>
  <si>
    <t>The total indicative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</si>
  <si>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The total indicative social and environmental costs (both positive and negative) translated into financial terms to deliver and operate the option over the planning period.</t>
  </si>
  <si>
    <t>The total indicative overall cost for the delivery and operation of the option over the planning period. This is then discounted using the discount rate to provide a NPV of the total cost.</t>
  </si>
  <si>
    <t>Average incremental cost of option delivery and operation over the planning period. The extra cost (pence) per volume of water gained (m³) for the option.</t>
  </si>
  <si>
    <t>Average incremental cost (including environmental and social costs) of option delivery and operation over the planning period. The extra cost (pence) per volume gained (m³) for the option.</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</si>
  <si>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</si>
  <si>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</si>
  <si>
    <t>Tables 2-8</t>
  </si>
  <si>
    <t>Updated 2020/21 and 2021/22 all lines</t>
  </si>
  <si>
    <t>Data for the first two years updated for Annual return reported data</t>
  </si>
  <si>
    <t>AR data included as guided by Ofwat</t>
  </si>
  <si>
    <t>WRMP19 and AR21 AR22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</si>
</sst>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
  </numFmts>
  <fonts count="26"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sz val="10"/>
      <name val="Franklin Gothic Demi"/>
      <family val="2"/>
    </font>
    <font>
      <sz val="10"/>
      <color rgb="FF0078D2"/>
      <name val="Franklin Gothic Demi"/>
      <family val="2"/>
    </font>
    <font>
      <u/>
      <sz val="11"/>
      <color theme="10"/>
      <name val="Arial"/>
      <family val="2"/>
    </font>
    <font>
      <sz val="11"/>
      <color rgb="FFFF0000"/>
      <name val="Arial"/>
      <family val="2"/>
    </font>
    <font>
      <sz val="9"/>
      <name val="Arial"/>
      <family val="2"/>
    </font>
    <font>
      <sz val="11"/>
      <name val="Arial"/>
      <family val="2"/>
    </font>
    <font>
      <u/>
      <sz val="11"/>
      <name val="Arial"/>
      <family val="2"/>
    </font>
    <font>
      <sz val="9"/>
      <color indexed="81"/>
      <name val="Tahoma"/>
      <charset val="1"/>
    </font>
    <font>
      <b/>
      <sz val="9"/>
      <color indexed="81"/>
      <name val="Tahoma"/>
      <charset val="1"/>
    </font>
    <font>
      <sz val="10"/>
      <color rgb="FF000000"/>
      <name val="Arial"/>
      <family val="2"/>
    </font>
    <font>
      <sz val="9"/>
      <color rgb="FF000000"/>
      <name val="Arial"/>
      <family val="2"/>
    </font>
  </fonts>
  <fills count="12">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rgb="FFBFDDF1"/>
        <bgColor indexed="64"/>
      </patternFill>
    </fill>
    <fill>
      <patternFill patternType="solid">
        <fgColor rgb="FFD9D9D9"/>
        <bgColor indexed="64"/>
      </patternFill>
    </fill>
    <fill>
      <patternFill patternType="solid">
        <fgColor rgb="FFFFFFFF"/>
        <bgColor indexed="64"/>
      </patternFill>
    </fill>
    <fill>
      <patternFill patternType="solid">
        <fgColor rgb="FFFCEABF"/>
        <bgColor rgb="FF000000"/>
      </patternFill>
    </fill>
  </fills>
  <borders count="28">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857362"/>
      </left>
      <right/>
      <top style="medium">
        <color rgb="FF857362"/>
      </top>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medium">
        <color rgb="FF857362"/>
      </left>
      <right style="medium">
        <color rgb="FF857362"/>
      </right>
      <top/>
      <bottom style="medium">
        <color rgb="FF857362"/>
      </bottom>
      <diagonal/>
    </border>
    <border>
      <left/>
      <right style="medium">
        <color rgb="FF857362"/>
      </right>
      <top/>
      <bottom style="medium">
        <color rgb="FF857362"/>
      </bottom>
      <diagonal/>
    </border>
    <border>
      <left style="thin">
        <color rgb="FF857362"/>
      </left>
      <right style="thin">
        <color rgb="FF857362"/>
      </right>
      <top style="medium">
        <color rgb="FF857362"/>
      </top>
      <bottom style="thin">
        <color rgb="FF857362"/>
      </bottom>
      <diagonal/>
    </border>
    <border>
      <left/>
      <right style="thin">
        <color indexed="64"/>
      </right>
      <top style="thin">
        <color indexed="64"/>
      </top>
      <bottom/>
      <diagonal/>
    </border>
    <border>
      <left style="thin">
        <color rgb="FF857362"/>
      </left>
      <right style="thin">
        <color rgb="FF857362"/>
      </right>
      <top style="thin">
        <color rgb="FF857362"/>
      </top>
      <bottom style="thin">
        <color rgb="FF857362"/>
      </bottom>
      <diagonal/>
    </border>
    <border>
      <left style="thin">
        <color indexed="64"/>
      </left>
      <right style="thin">
        <color indexed="64"/>
      </right>
      <top style="medium">
        <color rgb="FF857362"/>
      </top>
      <bottom/>
      <diagonal/>
    </border>
  </borders>
  <cellStyleXfs count="3">
    <xf numFmtId="0" fontId="0" fillId="0" borderId="0"/>
    <xf numFmtId="0" fontId="1" fillId="0" borderId="0"/>
    <xf numFmtId="0" fontId="17" fillId="0" borderId="0" applyNumberFormat="0" applyFill="0" applyBorder="0" applyAlignment="0" applyProtection="0"/>
  </cellStyleXfs>
  <cellXfs count="172">
    <xf numFmtId="0" fontId="0" fillId="0" borderId="0" xfId="0"/>
    <xf numFmtId="0" fontId="2" fillId="2" borderId="0" xfId="1" applyFont="1" applyFill="1" applyAlignment="1">
      <alignment horizontal="center" vertical="center"/>
    </xf>
    <xf numFmtId="0" fontId="4" fillId="0" borderId="0" xfId="0" applyFont="1"/>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0" fillId="0" borderId="0" xfId="0" applyAlignment="1">
      <alignment wrapText="1"/>
    </xf>
    <xf numFmtId="0" fontId="8" fillId="0" borderId="0" xfId="0" applyFont="1"/>
    <xf numFmtId="0" fontId="0" fillId="4" borderId="0" xfId="0" applyFill="1"/>
    <xf numFmtId="0" fontId="0" fillId="8" borderId="0" xfId="0" applyFill="1"/>
    <xf numFmtId="0" fontId="15" fillId="0" borderId="9" xfId="1" applyFont="1" applyBorder="1" applyAlignment="1">
      <alignment vertical="center"/>
    </xf>
    <xf numFmtId="0" fontId="4" fillId="0" borderId="9" xfId="0" applyFont="1" applyBorder="1" applyAlignment="1">
      <alignment horizontal="center" vertical="center"/>
    </xf>
    <xf numFmtId="0" fontId="0" fillId="0" borderId="0" xfId="0" applyProtection="1">
      <protection hidden="1"/>
    </xf>
    <xf numFmtId="0" fontId="2" fillId="2" borderId="0" xfId="1" applyFont="1" applyFill="1" applyAlignment="1" applyProtection="1">
      <alignment vertical="center"/>
      <protection hidden="1"/>
    </xf>
    <xf numFmtId="0" fontId="2" fillId="2" borderId="0" xfId="1" applyFont="1" applyFill="1" applyAlignment="1" applyProtection="1">
      <alignment horizontal="center" vertical="center"/>
      <protection hidden="1"/>
    </xf>
    <xf numFmtId="0" fontId="3" fillId="3" borderId="1" xfId="1" applyFont="1" applyFill="1" applyBorder="1" applyAlignment="1" applyProtection="1">
      <alignment vertical="center"/>
      <protection hidden="1"/>
    </xf>
    <xf numFmtId="0" fontId="4" fillId="0" borderId="2" xfId="0" applyFont="1" applyBorder="1" applyAlignment="1" applyProtection="1">
      <alignment vertical="center" wrapText="1"/>
      <protection hidden="1"/>
    </xf>
    <xf numFmtId="0" fontId="0" fillId="0" borderId="0" xfId="0" applyAlignment="1" applyProtection="1">
      <alignment horizontal="center"/>
      <protection hidden="1"/>
    </xf>
    <xf numFmtId="0" fontId="5" fillId="0" borderId="0" xfId="0" applyFont="1" applyProtection="1">
      <protection hidden="1"/>
    </xf>
    <xf numFmtId="0" fontId="4" fillId="0" borderId="0" xfId="0" applyFont="1" applyProtection="1">
      <protection hidden="1"/>
    </xf>
    <xf numFmtId="0" fontId="3" fillId="3" borderId="3" xfId="1" applyFont="1" applyFill="1" applyBorder="1" applyAlignment="1" applyProtection="1">
      <alignment vertical="center" wrapText="1"/>
      <protection hidden="1"/>
    </xf>
    <xf numFmtId="0" fontId="4" fillId="4" borderId="4" xfId="1" applyFont="1" applyFill="1" applyBorder="1" applyAlignment="1" applyProtection="1">
      <alignment horizontal="left" vertical="center" wrapText="1"/>
      <protection hidden="1"/>
    </xf>
    <xf numFmtId="0" fontId="3" fillId="0" borderId="0" xfId="1" applyFont="1" applyAlignment="1" applyProtection="1">
      <alignment vertical="center"/>
      <protection hidden="1"/>
    </xf>
    <xf numFmtId="0" fontId="3" fillId="3" borderId="5" xfId="1" applyFont="1" applyFill="1" applyBorder="1" applyAlignment="1" applyProtection="1">
      <alignment vertical="center" wrapText="1"/>
      <protection hidden="1"/>
    </xf>
    <xf numFmtId="0" fontId="4" fillId="4" borderId="6" xfId="1" applyFont="1" applyFill="1" applyBorder="1" applyAlignment="1" applyProtection="1">
      <alignment horizontal="left" vertical="center" wrapText="1"/>
      <protection hidden="1"/>
    </xf>
    <xf numFmtId="0" fontId="3" fillId="0" borderId="0" xfId="1" applyFont="1" applyAlignment="1" applyProtection="1">
      <alignment vertical="center" wrapText="1"/>
      <protection hidden="1"/>
    </xf>
    <xf numFmtId="0" fontId="4" fillId="0" borderId="0" xfId="1" applyFont="1" applyAlignment="1" applyProtection="1">
      <alignment horizontal="left" vertical="center"/>
      <protection hidden="1"/>
    </xf>
    <xf numFmtId="0" fontId="3" fillId="3" borderId="7" xfId="1" applyFont="1" applyFill="1" applyBorder="1" applyAlignment="1" applyProtection="1">
      <alignment vertical="center" wrapText="1"/>
      <protection hidden="1"/>
    </xf>
    <xf numFmtId="0" fontId="6" fillId="0" borderId="0" xfId="0" applyFont="1" applyProtection="1">
      <protection hidden="1"/>
    </xf>
    <xf numFmtId="0" fontId="4" fillId="0" borderId="0" xfId="0" applyFont="1" applyAlignment="1" applyProtection="1">
      <alignment horizontal="left"/>
      <protection hidden="1"/>
    </xf>
    <xf numFmtId="0" fontId="3" fillId="3" borderId="1" xfId="1" applyFont="1" applyFill="1" applyBorder="1" applyAlignment="1" applyProtection="1">
      <alignment vertical="center" wrapText="1"/>
      <protection hidden="1"/>
    </xf>
    <xf numFmtId="0" fontId="4" fillId="4" borderId="2" xfId="1" applyFont="1" applyFill="1" applyBorder="1" applyAlignment="1" applyProtection="1">
      <alignment horizontal="left" vertical="center" wrapText="1"/>
      <protection hidden="1"/>
    </xf>
    <xf numFmtId="0" fontId="8" fillId="0" borderId="0" xfId="0" applyFont="1" applyAlignment="1" applyProtection="1">
      <alignment horizontal="right"/>
      <protection hidden="1"/>
    </xf>
    <xf numFmtId="0" fontId="7" fillId="4" borderId="2" xfId="1" applyFont="1" applyFill="1" applyBorder="1" applyAlignment="1" applyProtection="1">
      <alignment vertical="center"/>
      <protection hidden="1"/>
    </xf>
    <xf numFmtId="0" fontId="10" fillId="2" borderId="0" xfId="1" applyFont="1" applyFill="1" applyAlignment="1" applyProtection="1">
      <alignment horizontal="center" vertical="center"/>
      <protection hidden="1"/>
    </xf>
    <xf numFmtId="0" fontId="10" fillId="2" borderId="0" xfId="1" applyFont="1" applyFill="1" applyAlignment="1" applyProtection="1">
      <alignment vertical="center"/>
      <protection hidden="1"/>
    </xf>
    <xf numFmtId="0" fontId="0" fillId="0" borderId="0" xfId="0" applyAlignment="1" applyProtection="1">
      <alignment wrapText="1"/>
      <protection hidden="1"/>
    </xf>
    <xf numFmtId="0" fontId="0" fillId="0" borderId="0" xfId="0" applyAlignment="1" applyProtection="1">
      <alignment horizontal="center" wrapText="1"/>
      <protection hidden="1"/>
    </xf>
    <xf numFmtId="0" fontId="11" fillId="0" borderId="0" xfId="1" applyFont="1" applyAlignment="1" applyProtection="1">
      <alignment horizontal="left" vertical="center"/>
      <protection hidden="1"/>
    </xf>
    <xf numFmtId="0" fontId="12" fillId="0" borderId="0" xfId="0" applyFont="1" applyAlignment="1" applyProtection="1">
      <alignment wrapText="1"/>
      <protection hidden="1"/>
    </xf>
    <xf numFmtId="0" fontId="9" fillId="3" borderId="1" xfId="1" applyFont="1" applyFill="1" applyBorder="1" applyAlignment="1" applyProtection="1">
      <alignment vertical="center"/>
      <protection hidden="1"/>
    </xf>
    <xf numFmtId="0" fontId="9" fillId="3" borderId="1" xfId="1" applyFont="1" applyFill="1" applyBorder="1" applyAlignment="1" applyProtection="1">
      <alignment horizontal="center" vertical="center"/>
      <protection hidden="1"/>
    </xf>
    <xf numFmtId="0" fontId="9" fillId="3" borderId="10" xfId="1" applyFont="1" applyFill="1" applyBorder="1" applyAlignment="1" applyProtection="1">
      <alignment vertical="center"/>
      <protection hidden="1"/>
    </xf>
    <xf numFmtId="0" fontId="9" fillId="3" borderId="21" xfId="1" applyFont="1" applyFill="1" applyBorder="1" applyAlignment="1" applyProtection="1">
      <alignment horizontal="center" vertical="center"/>
      <protection hidden="1"/>
    </xf>
    <xf numFmtId="0" fontId="9" fillId="0" borderId="0" xfId="1" applyFont="1" applyAlignment="1" applyProtection="1">
      <alignment vertical="center"/>
      <protection hidden="1"/>
    </xf>
    <xf numFmtId="0" fontId="4" fillId="0" borderId="9" xfId="1" applyFont="1" applyBorder="1" applyAlignment="1" applyProtection="1">
      <alignment horizontal="center" vertical="center" wrapText="1"/>
      <protection hidden="1"/>
    </xf>
    <xf numFmtId="0" fontId="4" fillId="0" borderId="9" xfId="1" applyFont="1" applyBorder="1" applyAlignment="1" applyProtection="1">
      <alignment horizontal="left" vertical="center" wrapText="1" readingOrder="1"/>
      <protection hidden="1"/>
    </xf>
    <xf numFmtId="0" fontId="4" fillId="0" borderId="13" xfId="1" applyFont="1" applyBorder="1" applyAlignment="1" applyProtection="1">
      <alignment vertical="center" wrapText="1"/>
      <protection hidden="1"/>
    </xf>
    <xf numFmtId="0" fontId="4" fillId="0" borderId="0" xfId="1" applyFont="1" applyAlignment="1" applyProtection="1">
      <alignment horizontal="center" vertical="center" wrapText="1"/>
      <protection hidden="1"/>
    </xf>
    <xf numFmtId="0" fontId="4" fillId="0" borderId="13" xfId="1" applyFont="1" applyBorder="1" applyAlignment="1" applyProtection="1">
      <alignment horizontal="left" vertical="center" wrapText="1" readingOrder="1"/>
      <protection hidden="1"/>
    </xf>
    <xf numFmtId="0" fontId="0" fillId="0" borderId="0" xfId="0" quotePrefix="1" applyProtection="1">
      <protection hidden="1"/>
    </xf>
    <xf numFmtId="0" fontId="4" fillId="0" borderId="13" xfId="0" applyFont="1" applyBorder="1" applyAlignment="1" applyProtection="1">
      <alignment vertical="center" wrapText="1"/>
      <protection hidden="1"/>
    </xf>
    <xf numFmtId="0" fontId="8" fillId="0" borderId="0" xfId="0" applyFont="1" applyProtection="1">
      <protection hidden="1"/>
    </xf>
    <xf numFmtId="0" fontId="0" fillId="4" borderId="0" xfId="0" applyFill="1" applyProtection="1">
      <protection hidden="1"/>
    </xf>
    <xf numFmtId="0" fontId="0" fillId="8" borderId="0" xfId="0" applyFill="1" applyProtection="1">
      <protection hidden="1"/>
    </xf>
    <xf numFmtId="0" fontId="9" fillId="3" borderId="0" xfId="0" applyFont="1" applyFill="1" applyAlignment="1" applyProtection="1">
      <alignment horizontal="left" vertical="top"/>
      <protection hidden="1"/>
    </xf>
    <xf numFmtId="0" fontId="9" fillId="0" borderId="0" xfId="0" applyFont="1" applyAlignment="1" applyProtection="1">
      <alignment horizontal="center"/>
      <protection hidden="1"/>
    </xf>
    <xf numFmtId="0" fontId="9" fillId="0" borderId="0" xfId="0" applyFont="1" applyProtection="1">
      <protection hidden="1"/>
    </xf>
    <xf numFmtId="0" fontId="9" fillId="0" borderId="0" xfId="0" applyFont="1" applyAlignment="1" applyProtection="1">
      <alignment horizontal="left"/>
      <protection hidden="1"/>
    </xf>
    <xf numFmtId="0" fontId="4" fillId="0" borderId="0" xfId="0" applyFont="1" applyAlignment="1" applyProtection="1">
      <alignment horizontal="center"/>
      <protection hidden="1"/>
    </xf>
    <xf numFmtId="0" fontId="4" fillId="0" borderId="9" xfId="0" applyFont="1" applyBorder="1" applyProtection="1">
      <protection hidden="1"/>
    </xf>
    <xf numFmtId="0" fontId="4" fillId="0" borderId="0" xfId="0" applyFont="1" applyAlignment="1" applyProtection="1">
      <alignment horizontal="left" vertical="top"/>
      <protection hidden="1"/>
    </xf>
    <xf numFmtId="0" fontId="4" fillId="0" borderId="9" xfId="0" applyFont="1" applyBorder="1" applyAlignment="1" applyProtection="1">
      <alignment horizontal="center" vertical="center"/>
      <protection hidden="1"/>
    </xf>
    <xf numFmtId="0" fontId="4" fillId="0" borderId="0" xfId="1" applyFont="1" applyAlignment="1" applyProtection="1">
      <alignment horizontal="left" vertical="center" wrapText="1"/>
      <protection hidden="1"/>
    </xf>
    <xf numFmtId="0" fontId="4" fillId="0" borderId="0" xfId="0" applyFont="1" applyAlignment="1" applyProtection="1">
      <alignment horizontal="center" vertical="justify" wrapText="1"/>
      <protection hidden="1"/>
    </xf>
    <xf numFmtId="0" fontId="4" fillId="0" borderId="0" xfId="0" applyFont="1" applyAlignment="1" applyProtection="1">
      <alignment vertical="justify" wrapText="1"/>
      <protection hidden="1"/>
    </xf>
    <xf numFmtId="0" fontId="4" fillId="0" borderId="0" xfId="0" applyFont="1" applyAlignment="1" applyProtection="1">
      <alignment vertical="top" wrapText="1"/>
      <protection hidden="1"/>
    </xf>
    <xf numFmtId="0" fontId="4" fillId="0" borderId="0" xfId="0" applyFont="1" applyAlignment="1" applyProtection="1">
      <alignment horizontal="center" vertical="top" wrapText="1"/>
      <protection hidden="1"/>
    </xf>
    <xf numFmtId="0" fontId="4" fillId="0" borderId="0" xfId="0" applyFont="1" applyAlignment="1" applyProtection="1">
      <alignment horizontal="left" vertical="center" wrapText="1"/>
      <protection hidden="1"/>
    </xf>
    <xf numFmtId="0" fontId="16" fillId="9" borderId="21" xfId="0" applyFont="1" applyFill="1" applyBorder="1" applyAlignment="1" applyProtection="1">
      <alignment horizontal="center" vertical="center" wrapText="1"/>
      <protection hidden="1"/>
    </xf>
    <xf numFmtId="0" fontId="16" fillId="9" borderId="20" xfId="0" applyFont="1" applyFill="1" applyBorder="1" applyAlignment="1" applyProtection="1">
      <alignment horizontal="center" vertical="center" wrapText="1"/>
      <protection hidden="1"/>
    </xf>
    <xf numFmtId="0" fontId="4" fillId="10" borderId="22" xfId="0" applyFont="1" applyFill="1" applyBorder="1" applyAlignment="1" applyProtection="1">
      <alignment vertical="center" wrapText="1"/>
      <protection hidden="1"/>
    </xf>
    <xf numFmtId="0" fontId="4" fillId="10" borderId="23" xfId="0" applyFont="1" applyFill="1" applyBorder="1" applyAlignment="1" applyProtection="1">
      <alignment vertical="center" wrapText="1"/>
      <protection hidden="1"/>
    </xf>
    <xf numFmtId="0" fontId="4" fillId="0" borderId="0" xfId="0" applyFont="1" applyAlignment="1" applyProtection="1">
      <alignment wrapText="1"/>
      <protection hidden="1"/>
    </xf>
    <xf numFmtId="0" fontId="0" fillId="0" borderId="24" xfId="0" applyBorder="1" applyAlignment="1" applyProtection="1">
      <alignment horizontal="center" vertical="center"/>
      <protection hidden="1"/>
    </xf>
    <xf numFmtId="0" fontId="4" fillId="0" borderId="25" xfId="1" applyFont="1" applyBorder="1" applyAlignment="1" applyProtection="1">
      <alignment vertical="center" wrapText="1"/>
      <protection hidden="1"/>
    </xf>
    <xf numFmtId="0" fontId="4" fillId="0" borderId="14" xfId="1"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7" fillId="7" borderId="15" xfId="1" applyFont="1" applyFill="1" applyBorder="1" applyAlignment="1" applyProtection="1">
      <alignment vertical="center"/>
      <protection hidden="1"/>
    </xf>
    <xf numFmtId="0" fontId="7" fillId="7" borderId="16" xfId="1" applyFont="1" applyFill="1" applyBorder="1" applyAlignment="1" applyProtection="1">
      <alignment vertical="center"/>
      <protection hidden="1"/>
    </xf>
    <xf numFmtId="0" fontId="0" fillId="0" borderId="26" xfId="0" applyBorder="1" applyAlignment="1" applyProtection="1">
      <alignment horizontal="center" vertical="center"/>
      <protection hidden="1"/>
    </xf>
    <xf numFmtId="0" fontId="14" fillId="0" borderId="18" xfId="0" applyFont="1" applyBorder="1" applyAlignment="1" applyProtection="1">
      <alignment vertical="center" wrapText="1"/>
      <protection hidden="1"/>
    </xf>
    <xf numFmtId="0" fontId="14" fillId="0" borderId="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7" fillId="7" borderId="9" xfId="1" applyFont="1" applyFill="1" applyBorder="1" applyAlignment="1" applyProtection="1">
      <alignment vertical="center"/>
      <protection hidden="1"/>
    </xf>
    <xf numFmtId="0" fontId="15" fillId="0" borderId="9" xfId="1" applyFont="1" applyBorder="1" applyAlignment="1" applyProtection="1">
      <alignment vertical="center"/>
      <protection hidden="1"/>
    </xf>
    <xf numFmtId="0" fontId="9" fillId="3" borderId="3" xfId="1" applyFont="1" applyFill="1" applyBorder="1" applyAlignment="1" applyProtection="1">
      <alignment vertical="center"/>
      <protection hidden="1"/>
    </xf>
    <xf numFmtId="0" fontId="0" fillId="0" borderId="9" xfId="0" applyBorder="1" applyAlignment="1" applyProtection="1">
      <alignment horizontal="center" vertical="center"/>
      <protection hidden="1"/>
    </xf>
    <xf numFmtId="0" fontId="4" fillId="0" borderId="14" xfId="1" applyFont="1" applyBorder="1" applyAlignment="1" applyProtection="1">
      <alignment vertical="center" wrapText="1"/>
      <protection hidden="1"/>
    </xf>
    <xf numFmtId="0" fontId="4" fillId="0" borderId="27" xfId="1" applyFont="1" applyBorder="1" applyAlignment="1" applyProtection="1">
      <alignment horizontal="center" vertical="center" wrapText="1"/>
      <protection hidden="1"/>
    </xf>
    <xf numFmtId="0" fontId="4" fillId="0" borderId="9" xfId="1" applyFont="1" applyBorder="1" applyAlignment="1" applyProtection="1">
      <alignment vertical="center" wrapText="1"/>
      <protection hidden="1"/>
    </xf>
    <xf numFmtId="0" fontId="7" fillId="4" borderId="14" xfId="1" applyFont="1" applyFill="1" applyBorder="1" applyAlignment="1" applyProtection="1">
      <alignment vertical="center"/>
      <protection hidden="1"/>
    </xf>
    <xf numFmtId="0" fontId="3" fillId="3" borderId="10" xfId="1" applyFont="1" applyFill="1" applyBorder="1" applyAlignment="1" applyProtection="1">
      <alignment horizontal="left" vertical="center"/>
      <protection hidden="1"/>
    </xf>
    <xf numFmtId="0" fontId="4" fillId="0" borderId="0" xfId="1" applyFont="1" applyAlignment="1" applyProtection="1">
      <alignment vertical="center" wrapText="1"/>
      <protection hidden="1"/>
    </xf>
    <xf numFmtId="0" fontId="7" fillId="4" borderId="0" xfId="1" applyFont="1" applyFill="1" applyAlignment="1" applyProtection="1">
      <alignment vertical="center"/>
      <protection hidden="1"/>
    </xf>
    <xf numFmtId="0" fontId="7" fillId="7" borderId="0" xfId="1" applyFont="1" applyFill="1" applyAlignment="1" applyProtection="1">
      <alignment vertical="center"/>
      <protection hidden="1"/>
    </xf>
    <xf numFmtId="0" fontId="5" fillId="0" borderId="0" xfId="0" applyFont="1" applyAlignment="1" applyProtection="1">
      <alignment horizontal="left" vertical="center"/>
      <protection hidden="1"/>
    </xf>
    <xf numFmtId="0" fontId="9" fillId="3" borderId="9" xfId="1" applyFont="1" applyFill="1" applyBorder="1" applyAlignment="1" applyProtection="1">
      <alignment vertical="center"/>
      <protection hidden="1"/>
    </xf>
    <xf numFmtId="0" fontId="9" fillId="3" borderId="12" xfId="1" applyFont="1" applyFill="1" applyBorder="1" applyAlignment="1" applyProtection="1">
      <alignment vertical="center"/>
      <protection hidden="1"/>
    </xf>
    <xf numFmtId="0" fontId="7" fillId="4" borderId="9" xfId="1" applyFont="1" applyFill="1" applyBorder="1" applyAlignment="1" applyProtection="1">
      <alignment vertical="center"/>
      <protection hidden="1"/>
    </xf>
    <xf numFmtId="0" fontId="18" fillId="0" borderId="0" xfId="0" applyFont="1" applyProtection="1">
      <protection hidden="1"/>
    </xf>
    <xf numFmtId="0" fontId="19" fillId="4" borderId="9" xfId="1" applyFont="1" applyFill="1" applyBorder="1" applyAlignment="1" applyProtection="1">
      <alignment horizontal="center" vertical="center" wrapText="1"/>
      <protection hidden="1"/>
    </xf>
    <xf numFmtId="0" fontId="14" fillId="4" borderId="6" xfId="1" applyFont="1" applyFill="1" applyBorder="1" applyAlignment="1" applyProtection="1">
      <alignment horizontal="left" vertical="center" wrapText="1"/>
      <protection hidden="1"/>
    </xf>
    <xf numFmtId="0" fontId="19" fillId="4" borderId="9" xfId="1" applyFont="1" applyFill="1" applyBorder="1" applyAlignment="1" applyProtection="1">
      <alignment horizontal="center" vertical="center"/>
      <protection hidden="1"/>
    </xf>
    <xf numFmtId="0" fontId="20" fillId="0" borderId="0" xfId="0" applyFont="1" applyProtection="1">
      <protection hidden="1"/>
    </xf>
    <xf numFmtId="9" fontId="19" fillId="4" borderId="9" xfId="1" applyNumberFormat="1" applyFont="1" applyFill="1" applyBorder="1" applyAlignment="1" applyProtection="1">
      <alignment horizontal="center" vertical="center"/>
      <protection hidden="1"/>
    </xf>
    <xf numFmtId="0" fontId="19" fillId="4" borderId="9" xfId="1" applyFont="1" applyFill="1" applyBorder="1" applyAlignment="1" applyProtection="1">
      <alignment horizontal="left" vertical="center" wrapText="1"/>
      <protection hidden="1"/>
    </xf>
    <xf numFmtId="0" fontId="21" fillId="0" borderId="0" xfId="2" applyFont="1" applyProtection="1">
      <protection hidden="1"/>
    </xf>
    <xf numFmtId="2" fontId="19" fillId="4" borderId="14" xfId="1" applyNumberFormat="1" applyFont="1" applyFill="1" applyBorder="1" applyAlignment="1" applyProtection="1">
      <alignment vertical="center"/>
      <protection hidden="1"/>
    </xf>
    <xf numFmtId="2" fontId="19" fillId="4" borderId="9" xfId="1" applyNumberFormat="1" applyFont="1" applyFill="1" applyBorder="1" applyAlignment="1" applyProtection="1">
      <alignment vertical="center"/>
      <protection hidden="1"/>
    </xf>
    <xf numFmtId="164" fontId="19" fillId="4" borderId="14" xfId="1" applyNumberFormat="1" applyFont="1" applyFill="1" applyBorder="1" applyAlignment="1" applyProtection="1">
      <alignment vertical="center"/>
      <protection hidden="1"/>
    </xf>
    <xf numFmtId="0" fontId="19" fillId="4" borderId="14" xfId="1" applyFont="1" applyFill="1" applyBorder="1" applyAlignment="1" applyProtection="1">
      <alignment vertical="center"/>
      <protection hidden="1"/>
    </xf>
    <xf numFmtId="164" fontId="19" fillId="4" borderId="14" xfId="1" applyNumberFormat="1" applyFont="1" applyFill="1" applyBorder="1" applyAlignment="1" applyProtection="1">
      <alignment horizontal="left" vertical="center" indent="2"/>
      <protection hidden="1"/>
    </xf>
    <xf numFmtId="9" fontId="19" fillId="4" borderId="9" xfId="1" applyNumberFormat="1" applyFont="1" applyFill="1" applyBorder="1" applyAlignment="1" applyProtection="1">
      <alignment vertical="center"/>
      <protection hidden="1"/>
    </xf>
    <xf numFmtId="1" fontId="19" fillId="4" borderId="14" xfId="1" applyNumberFormat="1" applyFont="1" applyFill="1" applyBorder="1" applyAlignment="1" applyProtection="1">
      <alignment vertical="center" wrapText="1"/>
      <protection hidden="1"/>
    </xf>
    <xf numFmtId="164" fontId="19" fillId="4" borderId="14" xfId="1" applyNumberFormat="1" applyFont="1" applyFill="1" applyBorder="1" applyAlignment="1" applyProtection="1">
      <alignment vertical="center" wrapText="1"/>
      <protection hidden="1"/>
    </xf>
    <xf numFmtId="2" fontId="19" fillId="4" borderId="14" xfId="1" applyNumberFormat="1" applyFont="1" applyFill="1" applyBorder="1" applyAlignment="1" applyProtection="1">
      <alignment vertical="center" wrapText="1"/>
      <protection hidden="1"/>
    </xf>
    <xf numFmtId="14" fontId="4" fillId="4" borderId="9" xfId="1" applyNumberFormat="1" applyFont="1" applyFill="1" applyBorder="1" applyAlignment="1" applyProtection="1">
      <alignment vertical="center"/>
      <protection hidden="1"/>
    </xf>
    <xf numFmtId="0" fontId="4" fillId="4" borderId="9" xfId="1" applyFont="1" applyFill="1" applyBorder="1" applyAlignment="1" applyProtection="1">
      <alignment vertical="center"/>
      <protection hidden="1"/>
    </xf>
    <xf numFmtId="165" fontId="0" fillId="0" borderId="0" xfId="0" applyNumberFormat="1"/>
    <xf numFmtId="2" fontId="0" fillId="0" borderId="0" xfId="0" applyNumberFormat="1" applyProtection="1">
      <protection hidden="1"/>
    </xf>
    <xf numFmtId="0" fontId="19" fillId="4" borderId="9" xfId="1" applyFont="1" applyFill="1" applyBorder="1" applyAlignment="1" applyProtection="1">
      <alignment vertical="center"/>
      <protection hidden="1"/>
    </xf>
    <xf numFmtId="0" fontId="19" fillId="4" borderId="14" xfId="1" applyFont="1" applyFill="1" applyBorder="1" applyAlignment="1" applyProtection="1">
      <alignment vertical="center" wrapText="1"/>
      <protection hidden="1"/>
    </xf>
    <xf numFmtId="14" fontId="4" fillId="4" borderId="9" xfId="1" applyNumberFormat="1" applyFont="1" applyFill="1" applyBorder="1" applyAlignment="1">
      <alignment vertical="center"/>
    </xf>
    <xf numFmtId="14" fontId="24" fillId="11" borderId="9" xfId="0" applyNumberFormat="1" applyFont="1" applyFill="1" applyBorder="1" applyAlignment="1">
      <alignment vertical="center"/>
    </xf>
    <xf numFmtId="0" fontId="24" fillId="11" borderId="9" xfId="0" applyFont="1" applyFill="1" applyBorder="1" applyAlignment="1">
      <alignment vertical="center"/>
    </xf>
    <xf numFmtId="0" fontId="25" fillId="11" borderId="9" xfId="0" applyFont="1" applyFill="1" applyBorder="1" applyAlignment="1">
      <alignment vertical="center"/>
    </xf>
    <xf numFmtId="0" fontId="24" fillId="11" borderId="4" xfId="0" applyFont="1" applyFill="1" applyBorder="1" applyAlignment="1">
      <alignment horizontal="left" vertical="center" wrapText="1"/>
    </xf>
    <xf numFmtId="17" fontId="14" fillId="11" borderId="8" xfId="0" applyNumberFormat="1" applyFont="1" applyFill="1" applyBorder="1" applyAlignment="1">
      <alignment horizontal="left" vertical="center" wrapText="1"/>
    </xf>
    <xf numFmtId="17" fontId="14" fillId="11" borderId="6" xfId="0" applyNumberFormat="1" applyFont="1" applyFill="1" applyBorder="1" applyAlignment="1">
      <alignment horizontal="left" vertical="center" wrapText="1"/>
    </xf>
    <xf numFmtId="0" fontId="2" fillId="2" borderId="0" xfId="1" applyFont="1" applyFill="1" applyAlignment="1">
      <alignment horizontal="left" vertical="center"/>
    </xf>
    <xf numFmtId="0" fontId="4" fillId="0" borderId="9" xfId="0" applyFont="1" applyBorder="1" applyAlignment="1" applyProtection="1">
      <alignment horizontal="left" vertical="center" wrapText="1"/>
      <protection hidden="1"/>
    </xf>
    <xf numFmtId="0" fontId="4" fillId="0" borderId="13" xfId="1" applyFont="1" applyBorder="1" applyAlignment="1" applyProtection="1">
      <alignment horizontal="left" vertical="center" wrapText="1"/>
      <protection hidden="1"/>
    </xf>
    <xf numFmtId="0" fontId="4" fillId="0" borderId="17" xfId="1" applyFont="1" applyBorder="1" applyAlignment="1" applyProtection="1">
      <alignment horizontal="left" vertical="center" wrapText="1"/>
      <protection hidden="1"/>
    </xf>
    <xf numFmtId="0" fontId="4" fillId="0" borderId="18" xfId="1" applyFont="1" applyBorder="1" applyAlignment="1" applyProtection="1">
      <alignment horizontal="left" vertical="center" wrapText="1"/>
      <protection hidden="1"/>
    </xf>
    <xf numFmtId="0" fontId="3" fillId="3" borderId="10" xfId="1" applyFont="1" applyFill="1" applyBorder="1" applyAlignment="1" applyProtection="1">
      <alignment horizontal="left" vertical="center"/>
      <protection hidden="1"/>
    </xf>
    <xf numFmtId="0" fontId="3" fillId="3" borderId="11" xfId="1" applyFont="1" applyFill="1" applyBorder="1" applyAlignment="1" applyProtection="1">
      <alignment horizontal="left" vertical="center"/>
      <protection hidden="1"/>
    </xf>
    <xf numFmtId="0" fontId="11" fillId="0" borderId="9" xfId="1" applyFont="1" applyBorder="1" applyAlignment="1" applyProtection="1">
      <alignment horizontal="left" vertical="center"/>
      <protection hidden="1"/>
    </xf>
    <xf numFmtId="0" fontId="9" fillId="3" borderId="19" xfId="1" applyFont="1" applyFill="1" applyBorder="1" applyAlignment="1" applyProtection="1">
      <alignment horizontal="left" vertical="center"/>
      <protection hidden="1"/>
    </xf>
    <xf numFmtId="0" fontId="9" fillId="3" borderId="12" xfId="1" applyFont="1" applyFill="1" applyBorder="1" applyAlignment="1" applyProtection="1">
      <alignment horizontal="left" vertical="center"/>
      <protection hidden="1"/>
    </xf>
    <xf numFmtId="0" fontId="9" fillId="3" borderId="13" xfId="0" applyFont="1" applyFill="1" applyBorder="1" applyAlignment="1" applyProtection="1">
      <alignment horizontal="left" vertical="top"/>
      <protection hidden="1"/>
    </xf>
    <xf numFmtId="0" fontId="9" fillId="3" borderId="17" xfId="0" applyFont="1" applyFill="1" applyBorder="1" applyAlignment="1" applyProtection="1">
      <alignment horizontal="left" vertical="top"/>
      <protection hidden="1"/>
    </xf>
    <xf numFmtId="0" fontId="9" fillId="3" borderId="18" xfId="0" applyFont="1" applyFill="1" applyBorder="1" applyAlignment="1" applyProtection="1">
      <alignment horizontal="left" vertical="top"/>
      <protection hidden="1"/>
    </xf>
    <xf numFmtId="0" fontId="4" fillId="0" borderId="9" xfId="0" applyFont="1" applyBorder="1" applyAlignment="1" applyProtection="1">
      <alignment horizontal="left" vertical="top"/>
      <protection hidden="1"/>
    </xf>
    <xf numFmtId="0" fontId="4" fillId="0" borderId="9" xfId="1" applyFont="1" applyBorder="1" applyAlignment="1" applyProtection="1">
      <alignment horizontal="left" vertical="center" wrapText="1"/>
      <protection hidden="1"/>
    </xf>
    <xf numFmtId="0" fontId="4" fillId="0" borderId="9" xfId="1" applyFont="1" applyBorder="1" applyAlignment="1" applyProtection="1">
      <alignment vertical="center" wrapText="1"/>
      <protection hidden="1"/>
    </xf>
    <xf numFmtId="0" fontId="4" fillId="0" borderId="9" xfId="0" applyFont="1" applyBorder="1" applyAlignment="1" applyProtection="1">
      <alignment wrapText="1"/>
      <protection hidden="1"/>
    </xf>
    <xf numFmtId="0" fontId="13" fillId="6" borderId="0" xfId="0" applyFont="1" applyFill="1" applyAlignment="1" applyProtection="1">
      <alignment horizontal="left" vertical="top" wrapText="1"/>
      <protection hidden="1"/>
    </xf>
    <xf numFmtId="0" fontId="9" fillId="3" borderId="13" xfId="0" applyFont="1" applyFill="1" applyBorder="1" applyAlignment="1" applyProtection="1">
      <alignment horizontal="left"/>
      <protection hidden="1"/>
    </xf>
    <xf numFmtId="0" fontId="9" fillId="3" borderId="17" xfId="0" applyFont="1" applyFill="1" applyBorder="1" applyAlignment="1" applyProtection="1">
      <alignment horizontal="left"/>
      <protection hidden="1"/>
    </xf>
    <xf numFmtId="0" fontId="9" fillId="3" borderId="18" xfId="0" applyFont="1" applyFill="1" applyBorder="1" applyAlignment="1" applyProtection="1">
      <alignment horizontal="left"/>
      <protection hidden="1"/>
    </xf>
    <xf numFmtId="0" fontId="15" fillId="0" borderId="9" xfId="1" applyFont="1" applyBorder="1" applyAlignment="1" applyProtection="1">
      <alignment horizontal="center" vertical="center"/>
      <protection hidden="1"/>
    </xf>
    <xf numFmtId="0" fontId="11" fillId="0" borderId="10" xfId="1" applyFont="1" applyBorder="1" applyAlignment="1" applyProtection="1">
      <alignment horizontal="left" vertical="center"/>
      <protection hidden="1"/>
    </xf>
    <xf numFmtId="0" fontId="11" fillId="0" borderId="11" xfId="1" applyFont="1" applyBorder="1" applyAlignment="1" applyProtection="1">
      <alignment horizontal="left" vertical="center"/>
      <protection hidden="1"/>
    </xf>
    <xf numFmtId="0" fontId="11" fillId="0" borderId="12" xfId="1" applyFont="1" applyBorder="1" applyAlignment="1" applyProtection="1">
      <alignment horizontal="left" vertical="center"/>
      <protection hidden="1"/>
    </xf>
    <xf numFmtId="0" fontId="3" fillId="3" borderId="20" xfId="1" applyFont="1" applyFill="1" applyBorder="1" applyAlignment="1" applyProtection="1">
      <alignment horizontal="left" vertical="center"/>
      <protection hidden="1"/>
    </xf>
    <xf numFmtId="0" fontId="13" fillId="5" borderId="0" xfId="0" applyFont="1" applyFill="1" applyAlignment="1" applyProtection="1">
      <alignment horizontal="left" vertical="top" wrapText="1"/>
      <protection hidden="1"/>
    </xf>
    <xf numFmtId="0" fontId="4" fillId="0" borderId="13" xfId="1" applyFont="1" applyBorder="1" applyAlignment="1">
      <alignment horizontal="left" vertical="center" wrapText="1"/>
    </xf>
    <xf numFmtId="0" fontId="4" fillId="0" borderId="17" xfId="1" applyFont="1" applyBorder="1" applyAlignment="1">
      <alignment horizontal="left" vertical="center" wrapText="1"/>
    </xf>
    <xf numFmtId="0" fontId="4" fillId="0" borderId="18" xfId="1" applyFont="1" applyBorder="1" applyAlignment="1">
      <alignment horizontal="left" vertical="center" wrapText="1"/>
    </xf>
    <xf numFmtId="0" fontId="9" fillId="3" borderId="13" xfId="0" applyFont="1" applyFill="1" applyBorder="1" applyAlignment="1">
      <alignment horizontal="left"/>
    </xf>
    <xf numFmtId="0" fontId="9" fillId="3" borderId="17" xfId="0" applyFont="1" applyFill="1" applyBorder="1" applyAlignment="1">
      <alignment horizontal="left"/>
    </xf>
    <xf numFmtId="0" fontId="9" fillId="3" borderId="18" xfId="0" applyFont="1" applyFill="1" applyBorder="1" applyAlignment="1">
      <alignment horizontal="left"/>
    </xf>
    <xf numFmtId="0" fontId="15" fillId="0" borderId="9" xfId="1" applyFont="1" applyBorder="1" applyAlignment="1">
      <alignment horizontal="center" vertical="center"/>
    </xf>
    <xf numFmtId="0" fontId="4" fillId="0" borderId="9" xfId="1" applyFont="1" applyBorder="1" applyAlignment="1">
      <alignment horizontal="left" vertical="center" wrapText="1"/>
    </xf>
    <xf numFmtId="0" fontId="4" fillId="0" borderId="9" xfId="0" applyFont="1" applyBorder="1" applyAlignment="1">
      <alignment horizontal="left" vertical="center" wrapText="1"/>
    </xf>
    <xf numFmtId="0" fontId="2" fillId="2" borderId="0" xfId="1" applyFont="1" applyFill="1" applyAlignment="1">
      <alignment horizontal="left"/>
    </xf>
    <xf numFmtId="0" fontId="3" fillId="3" borderId="10" xfId="1" applyFont="1" applyFill="1" applyBorder="1" applyAlignment="1" applyProtection="1">
      <alignment horizontal="left"/>
      <protection hidden="1"/>
    </xf>
    <xf numFmtId="0" fontId="3" fillId="3" borderId="20" xfId="1" applyFont="1" applyFill="1" applyBorder="1" applyAlignment="1" applyProtection="1">
      <alignment horizontal="left"/>
      <protection hidden="1"/>
    </xf>
    <xf numFmtId="0" fontId="2" fillId="2" borderId="0" xfId="1" applyFont="1" applyFill="1" applyAlignment="1" applyProtection="1">
      <alignment horizontal="left" vertical="center"/>
      <protection hidden="1"/>
    </xf>
  </cellXfs>
  <cellStyles count="3">
    <cellStyle name="Hyperlink" xfId="2" builtinId="8"/>
    <cellStyle name="Normal" xfId="0" builtinId="0"/>
    <cellStyle name="Normal 3" xfId="1" xr:uid="{00000000-0005-0000-0000-000002000000}"/>
  </cellStyles>
  <dxfs count="0"/>
  <tableStyles count="0" defaultTableStyle="TableStyleMedium2" defaultPivotStyle="PivotStyleLight16"/>
  <colors>
    <mruColors>
      <color rgb="FF0078C9"/>
      <color rgb="FFE0DCD8"/>
      <color rgb="FFBFDDF1"/>
      <color rgb="FFFCEABF"/>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62750</xdr:rowOff>
    </xdr:from>
    <xdr:to>
      <xdr:col>3</xdr:col>
      <xdr:colOff>224117</xdr:colOff>
      <xdr:row>47</xdr:row>
      <xdr:rowOff>43542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8557" y="4819807"/>
          <a:ext cx="8414017" cy="5216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3</xdr:col>
      <xdr:colOff>273844</xdr:colOff>
      <xdr:row>5</xdr:row>
      <xdr:rowOff>11906</xdr:rowOff>
    </xdr:from>
    <xdr:to>
      <xdr:col>6</xdr:col>
      <xdr:colOff>238125</xdr:colOff>
      <xdr:row>16</xdr:row>
      <xdr:rowOff>93116</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08219" y="1690687"/>
          <a:ext cx="4583906" cy="34030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Coordination/New%20Folder%20Structure/Design/Market%20information/Policy%20and%20Analysis/Copy%20of%20Water%20Resources%20Data%20Platform%20-%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FutureConsultation@severntrent.co.uk"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3479"/>
    <pageSetUpPr fitToPage="1"/>
  </sheetPr>
  <dimension ref="A1:G62"/>
  <sheetViews>
    <sheetView showGridLines="0" tabSelected="1" zoomScaleNormal="100" workbookViewId="0">
      <selection activeCell="B6" sqref="B6"/>
    </sheetView>
  </sheetViews>
  <sheetFormatPr defaultColWidth="0" defaultRowHeight="13.9" customHeight="1" zeroHeight="1" x14ac:dyDescent="0.2"/>
  <cols>
    <col min="1" max="1" width="1.75" style="14" customWidth="1"/>
    <col min="2" max="2" width="51.25" style="14" customWidth="1"/>
    <col min="3" max="3" width="56.375" style="14" customWidth="1"/>
    <col min="4" max="4" width="4.125" style="14" customWidth="1"/>
    <col min="5" max="5" width="47.875" style="14" customWidth="1"/>
    <col min="6" max="7" width="8.75" style="14" customWidth="1"/>
    <col min="8" max="16384" width="8.75" style="14" hidden="1"/>
  </cols>
  <sheetData>
    <row r="1" spans="2:5" ht="20.25" x14ac:dyDescent="0.2">
      <c r="B1" s="15" t="s">
        <v>0</v>
      </c>
      <c r="C1" s="16" t="str">
        <f>C5</f>
        <v xml:space="preserve">Severn Trent </v>
      </c>
    </row>
    <row r="2" spans="2:5" ht="12" customHeight="1" thickBot="1" x14ac:dyDescent="0.25"/>
    <row r="3" spans="2:5" ht="70.5" customHeight="1" thickBot="1" x14ac:dyDescent="0.25">
      <c r="B3" s="17" t="s">
        <v>1</v>
      </c>
      <c r="C3" s="18" t="s">
        <v>2</v>
      </c>
      <c r="E3" s="19"/>
    </row>
    <row r="4" spans="2:5" ht="12" customHeight="1" thickBot="1" x14ac:dyDescent="0.25">
      <c r="B4" s="20"/>
      <c r="C4" s="21"/>
    </row>
    <row r="5" spans="2:5" ht="16.5" x14ac:dyDescent="0.2">
      <c r="B5" s="22" t="s">
        <v>3</v>
      </c>
      <c r="C5" s="23" t="s">
        <v>4</v>
      </c>
      <c r="E5" s="24" t="s">
        <v>5</v>
      </c>
    </row>
    <row r="6" spans="2:5" ht="17.25" thickBot="1" x14ac:dyDescent="0.25">
      <c r="B6" s="25" t="s">
        <v>6</v>
      </c>
      <c r="C6" s="26" t="s">
        <v>7</v>
      </c>
    </row>
    <row r="7" spans="2:5" ht="12" customHeight="1" thickBot="1" x14ac:dyDescent="0.25">
      <c r="B7" s="27"/>
      <c r="C7" s="28"/>
    </row>
    <row r="8" spans="2:5" ht="16.5" x14ac:dyDescent="0.2">
      <c r="B8" s="22" t="s">
        <v>8</v>
      </c>
      <c r="C8" s="129" t="s">
        <v>451</v>
      </c>
    </row>
    <row r="9" spans="2:5" ht="16.5" x14ac:dyDescent="0.2">
      <c r="B9" s="29" t="s">
        <v>9</v>
      </c>
      <c r="C9" s="130">
        <v>43132</v>
      </c>
    </row>
    <row r="10" spans="2:5" ht="17.25" thickBot="1" x14ac:dyDescent="0.25">
      <c r="B10" s="25" t="s">
        <v>10</v>
      </c>
      <c r="C10" s="131">
        <v>44866</v>
      </c>
    </row>
    <row r="11" spans="2:5" ht="12" customHeight="1" thickBot="1" x14ac:dyDescent="0.25">
      <c r="B11" s="27"/>
      <c r="C11" s="28"/>
    </row>
    <row r="12" spans="2:5" ht="49.5" x14ac:dyDescent="0.2">
      <c r="B12" s="22" t="s">
        <v>11</v>
      </c>
      <c r="C12" s="23" t="s">
        <v>12</v>
      </c>
    </row>
    <row r="13" spans="2:5" ht="37.15" customHeight="1" thickBot="1" x14ac:dyDescent="0.25">
      <c r="B13" s="25" t="s">
        <v>13</v>
      </c>
      <c r="C13" s="26" t="s">
        <v>14</v>
      </c>
    </row>
    <row r="14" spans="2:5" ht="12" customHeight="1" thickBot="1" x14ac:dyDescent="0.35">
      <c r="B14" s="30"/>
      <c r="C14" s="31"/>
    </row>
    <row r="15" spans="2:5" ht="59.45" customHeight="1" thickBot="1" x14ac:dyDescent="0.25">
      <c r="B15" s="32" t="s">
        <v>15</v>
      </c>
      <c r="C15" s="33" t="s">
        <v>16</v>
      </c>
      <c r="E15" s="19"/>
    </row>
    <row r="16" spans="2:5" ht="12" customHeight="1" x14ac:dyDescent="0.2">
      <c r="B16" s="20"/>
      <c r="C16" s="21"/>
    </row>
    <row r="17" spans="2:6" ht="17.25" thickBot="1" x14ac:dyDescent="0.25">
      <c r="B17" s="24" t="s">
        <v>17</v>
      </c>
    </row>
    <row r="18" spans="2:6" ht="15.75" thickBot="1" x14ac:dyDescent="0.3">
      <c r="E18" s="34" t="s">
        <v>18</v>
      </c>
      <c r="F18" s="35"/>
    </row>
    <row r="19" spans="2:6" ht="14.25" x14ac:dyDescent="0.2"/>
    <row r="20" spans="2:6" ht="14.25" x14ac:dyDescent="0.2"/>
    <row r="21" spans="2:6" ht="14.25" x14ac:dyDescent="0.2"/>
    <row r="22" spans="2:6" ht="14.25" x14ac:dyDescent="0.2"/>
    <row r="23" spans="2:6" ht="14.25" x14ac:dyDescent="0.2"/>
    <row r="24" spans="2:6" ht="14.25" x14ac:dyDescent="0.2"/>
    <row r="25" spans="2:6" ht="14.25" x14ac:dyDescent="0.2"/>
    <row r="26" spans="2:6" ht="14.25" x14ac:dyDescent="0.2"/>
    <row r="27" spans="2:6" ht="14.25" x14ac:dyDescent="0.2"/>
    <row r="28" spans="2:6" ht="14.25" x14ac:dyDescent="0.2"/>
    <row r="29" spans="2:6" ht="14.25" x14ac:dyDescent="0.2"/>
    <row r="30" spans="2:6" ht="14.25" x14ac:dyDescent="0.2"/>
    <row r="31" spans="2:6" ht="14.25" x14ac:dyDescent="0.2"/>
    <row r="32" spans="2:6" ht="14.25" x14ac:dyDescent="0.2"/>
    <row r="33" ht="14.25" x14ac:dyDescent="0.2"/>
    <row r="34" ht="14.25" x14ac:dyDescent="0.2"/>
    <row r="35" ht="14.25" x14ac:dyDescent="0.2"/>
    <row r="36" ht="14.25" x14ac:dyDescent="0.2"/>
    <row r="37" ht="14.25" x14ac:dyDescent="0.2"/>
    <row r="38" ht="14.25" x14ac:dyDescent="0.2"/>
    <row r="39" ht="14.25" x14ac:dyDescent="0.2"/>
    <row r="40" ht="14.25" x14ac:dyDescent="0.2"/>
    <row r="41" ht="14.25" x14ac:dyDescent="0.2"/>
    <row r="42" ht="14.25" x14ac:dyDescent="0.2"/>
    <row r="43" ht="14.25" x14ac:dyDescent="0.2"/>
    <row r="44" ht="14.25" x14ac:dyDescent="0.2"/>
    <row r="45" ht="14.25" x14ac:dyDescent="0.2"/>
    <row r="46" ht="14.25" x14ac:dyDescent="0.2"/>
    <row r="47" ht="14.25" x14ac:dyDescent="0.2"/>
    <row r="48" ht="14.25" x14ac:dyDescent="0.2"/>
    <row r="49" ht="14.25" x14ac:dyDescent="0.2"/>
    <row r="50" ht="14.25" x14ac:dyDescent="0.2"/>
    <row r="51" ht="14.25" x14ac:dyDescent="0.2"/>
    <row r="52" ht="14.25" x14ac:dyDescent="0.2"/>
    <row r="53" ht="14.25" x14ac:dyDescent="0.2"/>
    <row r="54" ht="14.25" x14ac:dyDescent="0.2"/>
    <row r="55" ht="14.25" x14ac:dyDescent="0.2"/>
    <row r="56" ht="14.25" x14ac:dyDescent="0.2"/>
    <row r="57" ht="14.25" x14ac:dyDescent="0.2"/>
    <row r="58" ht="14.25" x14ac:dyDescent="0.2"/>
    <row r="59" ht="14.25" x14ac:dyDescent="0.2"/>
    <row r="60" ht="14.25" x14ac:dyDescent="0.2"/>
    <row r="61" ht="14.25" x14ac:dyDescent="0.2"/>
    <row r="62" ht="13.9" customHeight="1" x14ac:dyDescent="0.2"/>
  </sheetData>
  <sheetProtection algorithmName="SHA-512" hashValue="mmzx4/sjS5Jl2OYMpYekooaa9cyO4kL+CHj/AdnbFDmOEsu833rJMxj3hG1PynsS4gWg/DWLQkMLeJlWYTCQHA==" saltValue="s3/I/8YLbuu3BzXTvr6D+w==" spinCount="100000" sheet="1" selectLockedCells="1" selectUnlockedCells="1"/>
  <hyperlinks>
    <hyperlink ref="C12" r:id="rId1" display="mailto:FutureConsultation@severntrent.co.uk" xr:uid="{00000000-0004-0000-0000-000000000000}"/>
  </hyperlinks>
  <pageMargins left="0.7" right="0.7" top="0.75" bottom="0.75" header="0.3" footer="0.3"/>
  <pageSetup paperSize="8" scale="67" orientation="portrait" r:id="rId2"/>
  <headerFooter>
    <oddHeader>&amp;L&amp;"Calibri"&amp;10&amp;K000000ST Classification: OFFICIAL COMMERCIAL&amp;1#</oddHeader>
  </headerFooter>
  <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857362"/>
  </sheetPr>
  <dimension ref="A1:BD73"/>
  <sheetViews>
    <sheetView showGridLines="0" zoomScaleNormal="100" workbookViewId="0">
      <selection activeCell="Q13" sqref="Q13:Q22"/>
    </sheetView>
  </sheetViews>
  <sheetFormatPr defaultColWidth="0" defaultRowHeight="14.25" zeroHeight="1" x14ac:dyDescent="0.2"/>
  <cols>
    <col min="1" max="1" width="2.75" style="14" customWidth="1"/>
    <col min="2" max="2" width="4.125" style="14" customWidth="1"/>
    <col min="3" max="3" width="70.625" style="14" customWidth="1"/>
    <col min="4" max="4" width="16.625" style="14" customWidth="1"/>
    <col min="5" max="5" width="14.625" style="14" customWidth="1"/>
    <col min="6" max="6" width="5.625" style="14" customWidth="1"/>
    <col min="7" max="7" width="3.25" style="14" customWidth="1"/>
    <col min="8" max="13" width="15.625" style="14" bestFit="1" customWidth="1"/>
    <col min="14" max="14" width="17" style="14" bestFit="1" customWidth="1"/>
    <col min="15" max="15" width="15.625" style="14" bestFit="1" customWidth="1"/>
    <col min="16" max="16" width="16.375" style="14" customWidth="1"/>
    <col min="17" max="17" width="17.625" style="14" customWidth="1"/>
    <col min="18" max="27" width="10.75" style="14" customWidth="1"/>
    <col min="28" max="56" width="8.75" style="14" customWidth="1"/>
    <col min="57" max="16384" width="8.75" style="14" hidden="1"/>
  </cols>
  <sheetData>
    <row r="1" spans="2:27" ht="20.25" x14ac:dyDescent="0.2">
      <c r="B1" s="171" t="s">
        <v>337</v>
      </c>
      <c r="C1" s="171"/>
      <c r="D1" s="171"/>
      <c r="E1" s="171"/>
      <c r="F1" s="171"/>
    </row>
    <row r="2" spans="2:27" ht="15" thickBot="1" x14ac:dyDescent="0.25"/>
    <row r="3" spans="2:27" ht="17.25" thickBot="1" x14ac:dyDescent="0.25">
      <c r="B3" s="137" t="s">
        <v>3</v>
      </c>
      <c r="C3" s="138"/>
      <c r="D3" s="154" t="str">
        <f>'Cover sheet'!C5</f>
        <v xml:space="preserve">Severn Trent </v>
      </c>
      <c r="E3" s="155"/>
      <c r="F3" s="156"/>
    </row>
    <row r="4" spans="2:27" ht="17.25" thickBot="1" x14ac:dyDescent="0.25">
      <c r="B4" s="137" t="s">
        <v>6</v>
      </c>
      <c r="C4" s="138"/>
      <c r="D4" s="154" t="str">
        <f>'Cover sheet'!C6</f>
        <v>Nottinghamshire</v>
      </c>
      <c r="E4" s="155"/>
      <c r="F4" s="156"/>
    </row>
    <row r="5" spans="2:27" ht="15.75" thickBot="1" x14ac:dyDescent="0.25">
      <c r="C5" s="98"/>
      <c r="D5" s="38"/>
    </row>
    <row r="6" spans="2:27" ht="15" thickBot="1" x14ac:dyDescent="0.25">
      <c r="B6" s="99" t="s">
        <v>36</v>
      </c>
      <c r="C6" s="100" t="s">
        <v>122</v>
      </c>
      <c r="D6" s="43" t="s">
        <v>38</v>
      </c>
      <c r="E6" s="43" t="s">
        <v>39</v>
      </c>
      <c r="F6" s="45" t="s">
        <v>40</v>
      </c>
      <c r="H6" s="43" t="s">
        <v>338</v>
      </c>
      <c r="I6" s="43" t="s">
        <v>339</v>
      </c>
      <c r="J6" s="43" t="s">
        <v>340</v>
      </c>
      <c r="K6" s="43" t="s">
        <v>341</v>
      </c>
      <c r="L6" s="43" t="s">
        <v>342</v>
      </c>
      <c r="M6" s="43" t="s">
        <v>343</v>
      </c>
      <c r="N6" s="43" t="s">
        <v>344</v>
      </c>
      <c r="O6" s="43" t="s">
        <v>345</v>
      </c>
      <c r="P6" s="43" t="s">
        <v>346</v>
      </c>
      <c r="Q6" s="43" t="s">
        <v>347</v>
      </c>
      <c r="R6" s="43" t="s">
        <v>348</v>
      </c>
      <c r="S6" s="43" t="s">
        <v>349</v>
      </c>
      <c r="T6" s="43" t="s">
        <v>350</v>
      </c>
      <c r="U6" s="43" t="s">
        <v>351</v>
      </c>
      <c r="V6" s="43" t="s">
        <v>352</v>
      </c>
      <c r="W6" s="43" t="s">
        <v>353</v>
      </c>
      <c r="X6" s="43" t="s">
        <v>354</v>
      </c>
      <c r="Y6" s="43" t="s">
        <v>355</v>
      </c>
      <c r="Z6" s="43" t="s">
        <v>356</v>
      </c>
      <c r="AA6" s="43" t="s">
        <v>357</v>
      </c>
    </row>
    <row r="7" spans="2:27" ht="48" x14ac:dyDescent="0.2">
      <c r="B7" s="89">
        <v>1</v>
      </c>
      <c r="C7" s="90" t="s">
        <v>358</v>
      </c>
      <c r="D7" s="85" t="s">
        <v>359</v>
      </c>
      <c r="E7" s="85" t="s">
        <v>66</v>
      </c>
      <c r="F7" s="85" t="s">
        <v>43</v>
      </c>
      <c r="H7" s="116" t="s">
        <v>360</v>
      </c>
      <c r="I7" s="116" t="s">
        <v>361</v>
      </c>
      <c r="J7" s="116" t="s">
        <v>362</v>
      </c>
      <c r="K7" s="116" t="s">
        <v>363</v>
      </c>
      <c r="L7" s="116" t="s">
        <v>364</v>
      </c>
      <c r="M7" s="116" t="s">
        <v>365</v>
      </c>
      <c r="N7" s="116" t="s">
        <v>366</v>
      </c>
      <c r="O7" s="116" t="s">
        <v>367</v>
      </c>
      <c r="P7" s="116" t="s">
        <v>368</v>
      </c>
      <c r="Q7" s="113" t="s">
        <v>369</v>
      </c>
      <c r="R7" s="93"/>
      <c r="S7" s="93"/>
      <c r="T7" s="93"/>
      <c r="U7" s="93"/>
      <c r="V7" s="93"/>
      <c r="W7" s="93"/>
      <c r="X7" s="93"/>
      <c r="Y7" s="93"/>
      <c r="Z7" s="93"/>
      <c r="AA7" s="93"/>
    </row>
    <row r="8" spans="2:27" ht="38.25" x14ac:dyDescent="0.2">
      <c r="B8" s="89">
        <v>2</v>
      </c>
      <c r="C8" s="92" t="s">
        <v>370</v>
      </c>
      <c r="D8" s="85" t="s">
        <v>371</v>
      </c>
      <c r="E8" s="85" t="s">
        <v>66</v>
      </c>
      <c r="F8" s="85" t="s">
        <v>43</v>
      </c>
      <c r="H8" s="116" t="s">
        <v>372</v>
      </c>
      <c r="I8" s="116" t="s">
        <v>373</v>
      </c>
      <c r="J8" s="116" t="s">
        <v>374</v>
      </c>
      <c r="K8" s="116" t="s">
        <v>375</v>
      </c>
      <c r="L8" s="116" t="s">
        <v>376</v>
      </c>
      <c r="M8" s="116" t="s">
        <v>377</v>
      </c>
      <c r="N8" s="116" t="s">
        <v>378</v>
      </c>
      <c r="O8" s="116" t="s">
        <v>379</v>
      </c>
      <c r="P8" s="116" t="s">
        <v>380</v>
      </c>
      <c r="Q8" s="113" t="s">
        <v>380</v>
      </c>
      <c r="R8" s="93"/>
      <c r="S8" s="93"/>
      <c r="T8" s="93"/>
      <c r="U8" s="93"/>
      <c r="V8" s="93"/>
      <c r="W8" s="93"/>
      <c r="X8" s="93"/>
      <c r="Y8" s="93"/>
      <c r="Z8" s="93"/>
      <c r="AA8" s="93"/>
    </row>
    <row r="9" spans="2:27" ht="38.25" x14ac:dyDescent="0.2">
      <c r="B9" s="89">
        <v>3</v>
      </c>
      <c r="C9" s="92" t="s">
        <v>381</v>
      </c>
      <c r="D9" s="85" t="s">
        <v>382</v>
      </c>
      <c r="E9" s="85" t="s">
        <v>66</v>
      </c>
      <c r="F9" s="85" t="s">
        <v>43</v>
      </c>
      <c r="H9" s="116" t="s">
        <v>383</v>
      </c>
      <c r="I9" s="116" t="s">
        <v>384</v>
      </c>
      <c r="J9" s="116" t="s">
        <v>384</v>
      </c>
      <c r="K9" s="116" t="s">
        <v>384</v>
      </c>
      <c r="L9" s="116" t="s">
        <v>384</v>
      </c>
      <c r="M9" s="116" t="s">
        <v>385</v>
      </c>
      <c r="N9" s="116" t="s">
        <v>385</v>
      </c>
      <c r="O9" s="116" t="s">
        <v>386</v>
      </c>
      <c r="P9" s="116" t="s">
        <v>387</v>
      </c>
      <c r="Q9" s="113" t="s">
        <v>387</v>
      </c>
      <c r="R9" s="93"/>
      <c r="S9" s="93"/>
      <c r="T9" s="93"/>
      <c r="U9" s="93"/>
      <c r="V9" s="93"/>
      <c r="W9" s="93"/>
      <c r="X9" s="93"/>
      <c r="Y9" s="93"/>
      <c r="Z9" s="93"/>
      <c r="AA9" s="93"/>
    </row>
    <row r="10" spans="2:27" ht="38.25" x14ac:dyDescent="0.2">
      <c r="B10" s="89">
        <v>4</v>
      </c>
      <c r="C10" s="92" t="s">
        <v>388</v>
      </c>
      <c r="D10" s="85" t="s">
        <v>389</v>
      </c>
      <c r="E10" s="85" t="s">
        <v>390</v>
      </c>
      <c r="F10" s="85" t="s">
        <v>43</v>
      </c>
      <c r="H10" s="116" t="s">
        <v>391</v>
      </c>
      <c r="I10" s="116" t="s">
        <v>391</v>
      </c>
      <c r="J10" s="116" t="s">
        <v>392</v>
      </c>
      <c r="K10" s="116" t="s">
        <v>392</v>
      </c>
      <c r="L10" s="116" t="s">
        <v>392</v>
      </c>
      <c r="M10" s="116" t="s">
        <v>391</v>
      </c>
      <c r="N10" s="116" t="s">
        <v>392</v>
      </c>
      <c r="O10" s="116" t="s">
        <v>392</v>
      </c>
      <c r="P10" s="116" t="s">
        <v>392</v>
      </c>
      <c r="Q10" s="113" t="s">
        <v>392</v>
      </c>
      <c r="R10" s="93"/>
      <c r="S10" s="93"/>
      <c r="T10" s="93"/>
      <c r="U10" s="93"/>
      <c r="V10" s="93"/>
      <c r="W10" s="93"/>
      <c r="X10" s="93"/>
      <c r="Y10" s="93"/>
      <c r="Z10" s="93"/>
      <c r="AA10" s="93"/>
    </row>
    <row r="11" spans="2:27" ht="38.25" x14ac:dyDescent="0.2">
      <c r="B11" s="89">
        <v>5</v>
      </c>
      <c r="C11" s="92" t="s">
        <v>393</v>
      </c>
      <c r="D11" s="85" t="s">
        <v>394</v>
      </c>
      <c r="E11" s="85" t="s">
        <v>74</v>
      </c>
      <c r="F11" s="85" t="s">
        <v>43</v>
      </c>
      <c r="H11" s="116" t="s">
        <v>395</v>
      </c>
      <c r="I11" s="116" t="s">
        <v>127</v>
      </c>
      <c r="J11" s="116" t="s">
        <v>127</v>
      </c>
      <c r="K11" s="116" t="s">
        <v>127</v>
      </c>
      <c r="L11" s="116" t="s">
        <v>127</v>
      </c>
      <c r="M11" s="116" t="s">
        <v>396</v>
      </c>
      <c r="N11" s="116" t="s">
        <v>396</v>
      </c>
      <c r="O11" s="116" t="s">
        <v>123</v>
      </c>
      <c r="P11" s="116" t="s">
        <v>123</v>
      </c>
      <c r="Q11" s="113" t="s">
        <v>396</v>
      </c>
      <c r="R11" s="93"/>
      <c r="S11" s="93"/>
      <c r="T11" s="93"/>
      <c r="U11" s="93"/>
      <c r="V11" s="93"/>
      <c r="W11" s="93"/>
      <c r="X11" s="93"/>
      <c r="Y11" s="93"/>
      <c r="Z11" s="93"/>
      <c r="AA11" s="93"/>
    </row>
    <row r="12" spans="2:27" ht="38.65" customHeight="1" x14ac:dyDescent="0.2">
      <c r="B12" s="89">
        <v>6</v>
      </c>
      <c r="C12" s="92" t="s">
        <v>397</v>
      </c>
      <c r="D12" s="85" t="s">
        <v>43</v>
      </c>
      <c r="E12" s="85" t="s">
        <v>66</v>
      </c>
      <c r="F12" s="85" t="s">
        <v>43</v>
      </c>
      <c r="H12" s="116" t="s">
        <v>398</v>
      </c>
      <c r="I12" s="116" t="s">
        <v>398</v>
      </c>
      <c r="J12" s="116" t="s">
        <v>399</v>
      </c>
      <c r="K12" s="116" t="s">
        <v>399</v>
      </c>
      <c r="L12" s="116" t="s">
        <v>399</v>
      </c>
      <c r="M12" s="116" t="s">
        <v>398</v>
      </c>
      <c r="N12" s="116" t="s">
        <v>399</v>
      </c>
      <c r="O12" s="116" t="s">
        <v>399</v>
      </c>
      <c r="P12" s="116" t="s">
        <v>399</v>
      </c>
      <c r="Q12" s="124" t="s">
        <v>399</v>
      </c>
      <c r="R12" s="93"/>
      <c r="S12" s="93"/>
      <c r="T12" s="93"/>
      <c r="U12" s="93"/>
      <c r="V12" s="93"/>
      <c r="W12" s="93"/>
      <c r="X12" s="93"/>
      <c r="Y12" s="93"/>
      <c r="Z12" s="93"/>
      <c r="AA12" s="93"/>
    </row>
    <row r="13" spans="2:27" ht="38.25" x14ac:dyDescent="0.2">
      <c r="B13" s="89">
        <v>7</v>
      </c>
      <c r="C13" s="92" t="s">
        <v>400</v>
      </c>
      <c r="D13" s="85" t="s">
        <v>401</v>
      </c>
      <c r="E13" s="85" t="s">
        <v>71</v>
      </c>
      <c r="F13" s="85">
        <v>1</v>
      </c>
      <c r="H13" s="117">
        <v>30</v>
      </c>
      <c r="I13" s="117">
        <v>15</v>
      </c>
      <c r="J13" s="117">
        <v>30</v>
      </c>
      <c r="K13" s="117">
        <v>25</v>
      </c>
      <c r="L13" s="117">
        <v>30</v>
      </c>
      <c r="M13" s="117">
        <v>19.43</v>
      </c>
      <c r="N13" s="117">
        <v>29.82</v>
      </c>
      <c r="O13" s="117">
        <v>9.5177731973812687</v>
      </c>
      <c r="P13" s="117">
        <v>41.539999999999992</v>
      </c>
      <c r="Q13" s="112">
        <v>3.1036157140844089</v>
      </c>
      <c r="R13" s="93"/>
      <c r="S13" s="93"/>
      <c r="T13" s="93"/>
      <c r="U13" s="93"/>
      <c r="V13" s="93"/>
      <c r="W13" s="93"/>
      <c r="X13" s="93"/>
      <c r="Y13" s="93"/>
      <c r="Z13" s="93"/>
      <c r="AA13" s="93"/>
    </row>
    <row r="14" spans="2:27" ht="38.25" x14ac:dyDescent="0.2">
      <c r="B14" s="89">
        <v>8</v>
      </c>
      <c r="C14" s="92" t="s">
        <v>402</v>
      </c>
      <c r="D14" s="85" t="s">
        <v>403</v>
      </c>
      <c r="E14" s="85" t="s">
        <v>404</v>
      </c>
      <c r="F14" s="85">
        <v>2</v>
      </c>
      <c r="H14" s="118">
        <v>218149.52520684846</v>
      </c>
      <c r="I14" s="118">
        <v>130616.73757232561</v>
      </c>
      <c r="J14" s="118">
        <v>261233.47514465122</v>
      </c>
      <c r="K14" s="118">
        <v>217694.5626205428</v>
      </c>
      <c r="L14" s="118">
        <v>261233.47514465122</v>
      </c>
      <c r="M14" s="118">
        <v>140945.99029911496</v>
      </c>
      <c r="N14" s="118">
        <v>209128.75824560242</v>
      </c>
      <c r="O14" s="118">
        <v>21686.014173502612</v>
      </c>
      <c r="P14" s="118">
        <v>260373.73527183887</v>
      </c>
      <c r="Q14" s="110">
        <v>24424.322807446915</v>
      </c>
      <c r="R14" s="93"/>
      <c r="S14" s="93"/>
      <c r="T14" s="93"/>
      <c r="U14" s="93"/>
      <c r="V14" s="93"/>
      <c r="W14" s="93"/>
      <c r="X14" s="93"/>
      <c r="Y14" s="93"/>
      <c r="Z14" s="93"/>
      <c r="AA14" s="93"/>
    </row>
    <row r="15" spans="2:27" ht="38.25" x14ac:dyDescent="0.2">
      <c r="B15" s="89">
        <v>9</v>
      </c>
      <c r="C15" s="92" t="s">
        <v>405</v>
      </c>
      <c r="D15" s="85" t="s">
        <v>406</v>
      </c>
      <c r="E15" s="85" t="s">
        <v>407</v>
      </c>
      <c r="F15" s="85">
        <v>2</v>
      </c>
      <c r="H15" s="118">
        <v>347617.62945406249</v>
      </c>
      <c r="I15" s="118">
        <v>46360.700277629061</v>
      </c>
      <c r="J15" s="118">
        <v>45181.897967810255</v>
      </c>
      <c r="K15" s="118">
        <v>59370.034944651081</v>
      </c>
      <c r="L15" s="118">
        <v>102768.2331602803</v>
      </c>
      <c r="M15" s="118">
        <v>127554.40763737036</v>
      </c>
      <c r="N15" s="118">
        <v>273664.70589709067</v>
      </c>
      <c r="O15" s="118">
        <v>9412.4048590648836</v>
      </c>
      <c r="P15" s="118">
        <v>439070.70841890108</v>
      </c>
      <c r="Q15" s="110">
        <v>32540.736797393558</v>
      </c>
      <c r="R15" s="93"/>
      <c r="S15" s="93"/>
      <c r="T15" s="93"/>
      <c r="U15" s="93"/>
      <c r="V15" s="93"/>
      <c r="W15" s="93"/>
      <c r="X15" s="93"/>
      <c r="Y15" s="93"/>
      <c r="Z15" s="93"/>
      <c r="AA15" s="93"/>
    </row>
    <row r="16" spans="2:27" ht="38.25" x14ac:dyDescent="0.2">
      <c r="B16" s="89">
        <v>10</v>
      </c>
      <c r="C16" s="92" t="s">
        <v>408</v>
      </c>
      <c r="D16" s="85" t="s">
        <v>409</v>
      </c>
      <c r="E16" s="85" t="s">
        <v>407</v>
      </c>
      <c r="F16" s="85">
        <v>2</v>
      </c>
      <c r="H16" s="118">
        <v>61659.61465892203</v>
      </c>
      <c r="I16" s="118">
        <v>2509.7499164582023</v>
      </c>
      <c r="J16" s="118">
        <v>2182.9098607977717</v>
      </c>
      <c r="K16" s="118">
        <v>7732.0337255142877</v>
      </c>
      <c r="L16" s="118">
        <v>18317.357280005781</v>
      </c>
      <c r="M16" s="118">
        <v>5294.354195183294</v>
      </c>
      <c r="N16" s="118">
        <v>6988.8199431438261</v>
      </c>
      <c r="O16" s="118">
        <v>0</v>
      </c>
      <c r="P16" s="118">
        <v>328248.26351906266</v>
      </c>
      <c r="Q16" s="110">
        <v>27932.60924250184</v>
      </c>
      <c r="R16" s="93"/>
      <c r="S16" s="93"/>
      <c r="T16" s="93"/>
      <c r="U16" s="93"/>
      <c r="V16" s="93"/>
      <c r="W16" s="93"/>
      <c r="X16" s="93"/>
      <c r="Y16" s="93"/>
      <c r="Z16" s="93"/>
      <c r="AA16" s="93"/>
    </row>
    <row r="17" spans="1:27" ht="38.25" x14ac:dyDescent="0.2">
      <c r="B17" s="89">
        <v>11</v>
      </c>
      <c r="C17" s="92" t="s">
        <v>410</v>
      </c>
      <c r="D17" s="85" t="s">
        <v>411</v>
      </c>
      <c r="E17" s="85" t="s">
        <v>407</v>
      </c>
      <c r="F17" s="85">
        <v>2</v>
      </c>
      <c r="H17" s="118">
        <v>0</v>
      </c>
      <c r="I17" s="118">
        <v>0</v>
      </c>
      <c r="J17" s="118">
        <v>0</v>
      </c>
      <c r="K17" s="118">
        <v>0</v>
      </c>
      <c r="L17" s="118">
        <v>0</v>
      </c>
      <c r="M17" s="118">
        <v>-10552.306917413855</v>
      </c>
      <c r="N17" s="118">
        <v>-22106.920722676412</v>
      </c>
      <c r="O17" s="118">
        <v>-2844.1287315386407</v>
      </c>
      <c r="P17" s="118">
        <v>-30851.627717166957</v>
      </c>
      <c r="Q17" s="110">
        <v>-3181.6271304286624</v>
      </c>
      <c r="R17" s="93"/>
      <c r="S17" s="93"/>
      <c r="T17" s="93"/>
      <c r="U17" s="93"/>
      <c r="V17" s="93"/>
      <c r="W17" s="93"/>
      <c r="X17" s="93"/>
      <c r="Y17" s="93"/>
      <c r="Z17" s="93"/>
      <c r="AA17" s="93"/>
    </row>
    <row r="18" spans="1:27" ht="38.25" x14ac:dyDescent="0.2">
      <c r="B18" s="89">
        <v>12</v>
      </c>
      <c r="C18" s="92" t="s">
        <v>412</v>
      </c>
      <c r="D18" s="85" t="s">
        <v>413</v>
      </c>
      <c r="E18" s="85" t="s">
        <v>407</v>
      </c>
      <c r="F18" s="85">
        <v>2</v>
      </c>
      <c r="H18" s="118">
        <v>2026.0266784862854</v>
      </c>
      <c r="I18" s="118">
        <v>310.052994380266</v>
      </c>
      <c r="J18" s="118">
        <v>271.87872751331395</v>
      </c>
      <c r="K18" s="118">
        <v>793.60828875902291</v>
      </c>
      <c r="L18" s="118">
        <v>1729.6533653047161</v>
      </c>
      <c r="M18" s="118">
        <v>19.390732475557225</v>
      </c>
      <c r="N18" s="118">
        <v>24.649902231836847</v>
      </c>
      <c r="O18" s="118">
        <v>3741.2664862566999</v>
      </c>
      <c r="P18" s="118">
        <v>11101.600819128873</v>
      </c>
      <c r="Q18" s="110">
        <v>441.8786031162312</v>
      </c>
      <c r="R18" s="93"/>
      <c r="S18" s="93"/>
      <c r="T18" s="93"/>
      <c r="U18" s="93"/>
      <c r="V18" s="93"/>
      <c r="W18" s="93"/>
      <c r="X18" s="93"/>
      <c r="Y18" s="93"/>
      <c r="Z18" s="93"/>
      <c r="AA18" s="93"/>
    </row>
    <row r="19" spans="1:27" ht="38.25" x14ac:dyDescent="0.2">
      <c r="B19" s="89">
        <v>13</v>
      </c>
      <c r="C19" s="92" t="s">
        <v>414</v>
      </c>
      <c r="D19" s="85" t="s">
        <v>415</v>
      </c>
      <c r="E19" s="85" t="s">
        <v>407</v>
      </c>
      <c r="F19" s="85">
        <v>2</v>
      </c>
      <c r="H19" s="118">
        <v>135.76783523737464</v>
      </c>
      <c r="I19" s="118">
        <v>50.374941106272843</v>
      </c>
      <c r="J19" s="118">
        <v>88.791108147246376</v>
      </c>
      <c r="K19" s="118">
        <v>100.24303034410251</v>
      </c>
      <c r="L19" s="118">
        <v>233.10205297663589</v>
      </c>
      <c r="M19" s="118">
        <v>40968.470008253134</v>
      </c>
      <c r="N19" s="118">
        <v>109616.51702937628</v>
      </c>
      <c r="O19" s="118">
        <v>0</v>
      </c>
      <c r="P19" s="118">
        <v>185038.02405995835</v>
      </c>
      <c r="Q19" s="110">
        <v>19235.433158416829</v>
      </c>
      <c r="R19" s="93"/>
      <c r="S19" s="93"/>
      <c r="T19" s="93"/>
      <c r="U19" s="93"/>
      <c r="V19" s="93"/>
      <c r="W19" s="93"/>
      <c r="X19" s="93"/>
      <c r="Y19" s="93"/>
      <c r="Z19" s="93"/>
      <c r="AA19" s="93"/>
    </row>
    <row r="20" spans="1:27" ht="38.25" x14ac:dyDescent="0.2">
      <c r="B20" s="89">
        <v>14</v>
      </c>
      <c r="C20" s="92" t="s">
        <v>416</v>
      </c>
      <c r="D20" s="85" t="s">
        <v>417</v>
      </c>
      <c r="E20" s="85" t="s">
        <v>407</v>
      </c>
      <c r="F20" s="85">
        <v>2</v>
      </c>
      <c r="H20" s="118">
        <v>411439.03862670815</v>
      </c>
      <c r="I20" s="118">
        <v>49230.878129573808</v>
      </c>
      <c r="J20" s="118">
        <v>47725.47766426859</v>
      </c>
      <c r="K20" s="118">
        <v>67995.919989268499</v>
      </c>
      <c r="L20" s="118">
        <v>123048.34585856745</v>
      </c>
      <c r="M20" s="118">
        <v>163284.3156558685</v>
      </c>
      <c r="N20" s="118">
        <v>368187.7720491662</v>
      </c>
      <c r="O20" s="118">
        <v>10309.542613782942</v>
      </c>
      <c r="P20" s="118">
        <v>932606.96909988415</v>
      </c>
      <c r="Q20" s="110">
        <v>76969.030670999797</v>
      </c>
      <c r="R20" s="93"/>
      <c r="S20" s="93"/>
      <c r="T20" s="93"/>
      <c r="U20" s="93"/>
      <c r="V20" s="93"/>
      <c r="W20" s="93"/>
      <c r="X20" s="93"/>
      <c r="Y20" s="93"/>
      <c r="Z20" s="93"/>
      <c r="AA20" s="93"/>
    </row>
    <row r="21" spans="1:27" ht="38.25" x14ac:dyDescent="0.2">
      <c r="B21" s="89">
        <v>15</v>
      </c>
      <c r="C21" s="92" t="s">
        <v>418</v>
      </c>
      <c r="D21" s="85" t="s">
        <v>419</v>
      </c>
      <c r="E21" s="85" t="s">
        <v>420</v>
      </c>
      <c r="F21" s="85">
        <v>2</v>
      </c>
      <c r="H21" s="118">
        <v>187.61317207768829</v>
      </c>
      <c r="I21" s="118">
        <v>37.415151459457121</v>
      </c>
      <c r="J21" s="118">
        <v>18.131216836732353</v>
      </c>
      <c r="K21" s="118">
        <v>30.823952542686648</v>
      </c>
      <c r="L21" s="118">
        <v>46.351483236686299</v>
      </c>
      <c r="M21" s="118">
        <v>86.768310794512729</v>
      </c>
      <c r="N21" s="118">
        <v>123.63034490642312</v>
      </c>
      <c r="O21" s="118">
        <v>30.288074493429921</v>
      </c>
      <c r="P21" s="118">
        <v>282.85008987250586</v>
      </c>
      <c r="Q21" s="110">
        <v>234.56830046480809</v>
      </c>
      <c r="R21" s="93"/>
      <c r="S21" s="93"/>
      <c r="T21" s="93"/>
      <c r="U21" s="93"/>
      <c r="V21" s="93"/>
      <c r="W21" s="93"/>
      <c r="X21" s="93"/>
      <c r="Y21" s="93"/>
      <c r="Z21" s="93"/>
      <c r="AA21" s="93"/>
    </row>
    <row r="22" spans="1:27" ht="38.25" x14ac:dyDescent="0.2">
      <c r="B22" s="89">
        <v>16</v>
      </c>
      <c r="C22" s="92" t="s">
        <v>421</v>
      </c>
      <c r="D22" s="85" t="s">
        <v>422</v>
      </c>
      <c r="E22" s="85" t="s">
        <v>420</v>
      </c>
      <c r="F22" s="85">
        <v>2</v>
      </c>
      <c r="H22" s="118">
        <v>188.60414123596345</v>
      </c>
      <c r="I22" s="118">
        <v>37.691094605937081</v>
      </c>
      <c r="J22" s="118">
        <v>18.269281009197556</v>
      </c>
      <c r="K22" s="118">
        <v>31.234551369016167</v>
      </c>
      <c r="L22" s="118">
        <v>47.102824701326135</v>
      </c>
      <c r="M22" s="118">
        <v>115.84885480555158</v>
      </c>
      <c r="N22" s="118">
        <v>176.05793442179942</v>
      </c>
      <c r="O22" s="118">
        <v>47.540052917514984</v>
      </c>
      <c r="P22" s="118">
        <v>358.18012447615399</v>
      </c>
      <c r="Q22" s="110">
        <v>315.13271126408517</v>
      </c>
      <c r="R22" s="93"/>
      <c r="S22" s="93"/>
      <c r="T22" s="93"/>
      <c r="U22" s="93"/>
      <c r="V22" s="93"/>
      <c r="W22" s="93"/>
      <c r="X22" s="93"/>
      <c r="Y22" s="93"/>
      <c r="Z22" s="93"/>
      <c r="AA22" s="93"/>
    </row>
    <row r="23" spans="1:27" ht="38.25" x14ac:dyDescent="0.2">
      <c r="B23" s="89">
        <v>17</v>
      </c>
      <c r="C23" s="92" t="s">
        <v>423</v>
      </c>
      <c r="D23" s="85" t="s">
        <v>424</v>
      </c>
      <c r="E23" s="85" t="s">
        <v>425</v>
      </c>
      <c r="F23" s="85" t="s">
        <v>43</v>
      </c>
      <c r="H23" s="116">
        <v>3</v>
      </c>
      <c r="I23" s="116">
        <v>3</v>
      </c>
      <c r="J23" s="116">
        <v>3</v>
      </c>
      <c r="K23" s="116">
        <v>3</v>
      </c>
      <c r="L23" s="116">
        <v>3</v>
      </c>
      <c r="M23" s="116">
        <v>3</v>
      </c>
      <c r="N23" s="116">
        <v>3</v>
      </c>
      <c r="O23" s="116">
        <v>3</v>
      </c>
      <c r="P23" s="116">
        <v>3</v>
      </c>
      <c r="Q23" s="113">
        <v>3</v>
      </c>
      <c r="R23" s="93"/>
      <c r="S23" s="93"/>
      <c r="T23" s="93"/>
      <c r="U23" s="93"/>
      <c r="V23" s="93"/>
      <c r="W23" s="93"/>
      <c r="X23" s="93"/>
      <c r="Y23" s="93"/>
      <c r="Z23" s="93"/>
      <c r="AA23" s="93"/>
    </row>
    <row r="24" spans="1:27" ht="38.25" x14ac:dyDescent="0.2">
      <c r="A24" s="20"/>
      <c r="B24" s="89">
        <v>18</v>
      </c>
      <c r="C24" s="92" t="s">
        <v>426</v>
      </c>
      <c r="D24" s="85" t="s">
        <v>427</v>
      </c>
      <c r="E24" s="85" t="s">
        <v>425</v>
      </c>
      <c r="F24" s="85" t="s">
        <v>43</v>
      </c>
      <c r="G24" s="20"/>
      <c r="H24" s="116">
        <v>3</v>
      </c>
      <c r="I24" s="116">
        <v>3</v>
      </c>
      <c r="J24" s="116">
        <v>3</v>
      </c>
      <c r="K24" s="116">
        <v>3</v>
      </c>
      <c r="L24" s="116">
        <v>3</v>
      </c>
      <c r="M24" s="116">
        <v>3</v>
      </c>
      <c r="N24" s="116">
        <v>3</v>
      </c>
      <c r="O24" s="116">
        <v>3</v>
      </c>
      <c r="P24" s="116">
        <v>3</v>
      </c>
      <c r="Q24" s="123">
        <v>3</v>
      </c>
      <c r="R24" s="101"/>
      <c r="S24" s="101"/>
      <c r="T24" s="101"/>
      <c r="U24" s="101"/>
      <c r="V24" s="101"/>
      <c r="W24" s="101"/>
      <c r="X24" s="101"/>
      <c r="Y24" s="101"/>
      <c r="Z24" s="101"/>
      <c r="AA24" s="101"/>
    </row>
    <row r="25" spans="1:27" x14ac:dyDescent="0.2"/>
    <row r="26" spans="1:27" x14ac:dyDescent="0.2"/>
    <row r="27" spans="1:27" x14ac:dyDescent="0.2"/>
    <row r="28" spans="1:27" ht="15" x14ac:dyDescent="0.25">
      <c r="B28" s="54" t="s">
        <v>83</v>
      </c>
    </row>
    <row r="29" spans="1:27" x14ac:dyDescent="0.2"/>
    <row r="30" spans="1:27" x14ac:dyDescent="0.2">
      <c r="B30" s="55"/>
      <c r="C30" s="14" t="s">
        <v>84</v>
      </c>
    </row>
    <row r="31" spans="1:27" x14ac:dyDescent="0.2"/>
    <row r="32" spans="1:27" x14ac:dyDescent="0.2">
      <c r="B32" s="56"/>
      <c r="C32" s="14" t="s">
        <v>85</v>
      </c>
    </row>
    <row r="33" spans="2:9" x14ac:dyDescent="0.2"/>
    <row r="34" spans="2:9" x14ac:dyDescent="0.2"/>
    <row r="35" spans="2:9" x14ac:dyDescent="0.2"/>
    <row r="36" spans="2:9" ht="15" x14ac:dyDescent="0.25">
      <c r="B36" s="150" t="s">
        <v>428</v>
      </c>
      <c r="C36" s="151"/>
      <c r="D36" s="151"/>
      <c r="E36" s="151"/>
      <c r="F36" s="151"/>
      <c r="G36" s="151"/>
      <c r="H36" s="151"/>
      <c r="I36" s="152"/>
    </row>
    <row r="37" spans="2:9" x14ac:dyDescent="0.2"/>
    <row r="38" spans="2:9" s="21" customFormat="1" ht="13.5" x14ac:dyDescent="0.2">
      <c r="B38" s="87" t="s">
        <v>36</v>
      </c>
      <c r="C38" s="153" t="s">
        <v>88</v>
      </c>
      <c r="D38" s="153"/>
      <c r="E38" s="153"/>
      <c r="F38" s="153"/>
      <c r="G38" s="153"/>
      <c r="H38" s="153"/>
      <c r="I38" s="153"/>
    </row>
    <row r="39" spans="2:9" s="21" customFormat="1" ht="42" customHeight="1" x14ac:dyDescent="0.2">
      <c r="B39" s="64">
        <v>1</v>
      </c>
      <c r="C39" s="146" t="s">
        <v>429</v>
      </c>
      <c r="D39" s="133"/>
      <c r="E39" s="133"/>
      <c r="F39" s="133"/>
      <c r="G39" s="133"/>
      <c r="H39" s="133"/>
      <c r="I39" s="133"/>
    </row>
    <row r="40" spans="2:9" s="21" customFormat="1" ht="25.5" customHeight="1" x14ac:dyDescent="0.2">
      <c r="B40" s="64">
        <v>2</v>
      </c>
      <c r="C40" s="146" t="s">
        <v>430</v>
      </c>
      <c r="D40" s="133"/>
      <c r="E40" s="133"/>
      <c r="F40" s="133"/>
      <c r="G40" s="133"/>
      <c r="H40" s="133"/>
      <c r="I40" s="133"/>
    </row>
    <row r="41" spans="2:9" s="21" customFormat="1" ht="27" customHeight="1" x14ac:dyDescent="0.2">
      <c r="B41" s="64">
        <v>3</v>
      </c>
      <c r="C41" s="146" t="s">
        <v>431</v>
      </c>
      <c r="D41" s="133"/>
      <c r="E41" s="133"/>
      <c r="F41" s="133"/>
      <c r="G41" s="133"/>
      <c r="H41" s="133"/>
      <c r="I41" s="133"/>
    </row>
    <row r="42" spans="2:9" s="21" customFormat="1" ht="40.5" customHeight="1" x14ac:dyDescent="0.2">
      <c r="B42" s="64">
        <v>4</v>
      </c>
      <c r="C42" s="146" t="s">
        <v>432</v>
      </c>
      <c r="D42" s="133"/>
      <c r="E42" s="133"/>
      <c r="F42" s="133"/>
      <c r="G42" s="133"/>
      <c r="H42" s="133"/>
      <c r="I42" s="133"/>
    </row>
    <row r="43" spans="2:9" s="21" customFormat="1" ht="40.5" customHeight="1" x14ac:dyDescent="0.2">
      <c r="B43" s="64">
        <v>5</v>
      </c>
      <c r="C43" s="146" t="s">
        <v>433</v>
      </c>
      <c r="D43" s="133"/>
      <c r="E43" s="133"/>
      <c r="F43" s="133"/>
      <c r="G43" s="133"/>
      <c r="H43" s="133"/>
      <c r="I43" s="133"/>
    </row>
    <row r="44" spans="2:9" s="21" customFormat="1" ht="50.65" customHeight="1" x14ac:dyDescent="0.2">
      <c r="B44" s="64">
        <v>6</v>
      </c>
      <c r="C44" s="146" t="s">
        <v>434</v>
      </c>
      <c r="D44" s="133"/>
      <c r="E44" s="133"/>
      <c r="F44" s="133"/>
      <c r="G44" s="133"/>
      <c r="H44" s="133"/>
      <c r="I44" s="133"/>
    </row>
    <row r="45" spans="2:9" s="21" customFormat="1" ht="27.4" customHeight="1" x14ac:dyDescent="0.2">
      <c r="B45" s="64">
        <v>7</v>
      </c>
      <c r="C45" s="146" t="s">
        <v>435</v>
      </c>
      <c r="D45" s="133"/>
      <c r="E45" s="133"/>
      <c r="F45" s="133"/>
      <c r="G45" s="133"/>
      <c r="H45" s="133"/>
      <c r="I45" s="133"/>
    </row>
    <row r="46" spans="2:9" s="21" customFormat="1" ht="37.15" customHeight="1" x14ac:dyDescent="0.2">
      <c r="B46" s="64">
        <v>8</v>
      </c>
      <c r="C46" s="146" t="s">
        <v>436</v>
      </c>
      <c r="D46" s="133"/>
      <c r="E46" s="133"/>
      <c r="F46" s="133"/>
      <c r="G46" s="133"/>
      <c r="H46" s="133"/>
      <c r="I46" s="133"/>
    </row>
    <row r="47" spans="2:9" s="21" customFormat="1" ht="31.5" customHeight="1" x14ac:dyDescent="0.2">
      <c r="B47" s="64">
        <v>9</v>
      </c>
      <c r="C47" s="146" t="s">
        <v>437</v>
      </c>
      <c r="D47" s="133"/>
      <c r="E47" s="133"/>
      <c r="F47" s="133"/>
      <c r="G47" s="133"/>
      <c r="H47" s="133"/>
      <c r="I47" s="133"/>
    </row>
    <row r="48" spans="2:9" s="21" customFormat="1" ht="28.9" customHeight="1" x14ac:dyDescent="0.2">
      <c r="B48" s="64">
        <v>10</v>
      </c>
      <c r="C48" s="146" t="s">
        <v>438</v>
      </c>
      <c r="D48" s="133"/>
      <c r="E48" s="133"/>
      <c r="F48" s="133"/>
      <c r="G48" s="133"/>
      <c r="H48" s="133"/>
      <c r="I48" s="133"/>
    </row>
    <row r="49" spans="2:9" s="21" customFormat="1" ht="33" customHeight="1" x14ac:dyDescent="0.2">
      <c r="B49" s="64">
        <v>11</v>
      </c>
      <c r="C49" s="146" t="s">
        <v>439</v>
      </c>
      <c r="D49" s="133"/>
      <c r="E49" s="133"/>
      <c r="F49" s="133"/>
      <c r="G49" s="133"/>
      <c r="H49" s="133"/>
      <c r="I49" s="133"/>
    </row>
    <row r="50" spans="2:9" s="21" customFormat="1" ht="59.65" customHeight="1" x14ac:dyDescent="0.2">
      <c r="B50" s="64">
        <v>12</v>
      </c>
      <c r="C50" s="146" t="s">
        <v>440</v>
      </c>
      <c r="D50" s="133"/>
      <c r="E50" s="133"/>
      <c r="F50" s="133"/>
      <c r="G50" s="133"/>
      <c r="H50" s="133"/>
      <c r="I50" s="133"/>
    </row>
    <row r="51" spans="2:9" s="21" customFormat="1" ht="25.5" customHeight="1" x14ac:dyDescent="0.2">
      <c r="B51" s="64">
        <v>13</v>
      </c>
      <c r="C51" s="146" t="s">
        <v>441</v>
      </c>
      <c r="D51" s="133"/>
      <c r="E51" s="133"/>
      <c r="F51" s="133"/>
      <c r="G51" s="133"/>
      <c r="H51" s="133"/>
      <c r="I51" s="133"/>
    </row>
    <row r="52" spans="2:9" s="21" customFormat="1" ht="25.9" customHeight="1" x14ac:dyDescent="0.2">
      <c r="B52" s="64">
        <v>14</v>
      </c>
      <c r="C52" s="146" t="s">
        <v>442</v>
      </c>
      <c r="D52" s="133"/>
      <c r="E52" s="133"/>
      <c r="F52" s="133"/>
      <c r="G52" s="133"/>
      <c r="H52" s="133"/>
      <c r="I52" s="133"/>
    </row>
    <row r="53" spans="2:9" s="21" customFormat="1" ht="22.9" customHeight="1" x14ac:dyDescent="0.2">
      <c r="B53" s="64">
        <v>15</v>
      </c>
      <c r="C53" s="146" t="s">
        <v>443</v>
      </c>
      <c r="D53" s="133"/>
      <c r="E53" s="133"/>
      <c r="F53" s="133"/>
      <c r="G53" s="133"/>
      <c r="H53" s="133"/>
      <c r="I53" s="133"/>
    </row>
    <row r="54" spans="2:9" s="21" customFormat="1" ht="28.9" customHeight="1" x14ac:dyDescent="0.2">
      <c r="B54" s="64">
        <v>16</v>
      </c>
      <c r="C54" s="146" t="s">
        <v>444</v>
      </c>
      <c r="D54" s="133"/>
      <c r="E54" s="133"/>
      <c r="F54" s="133"/>
      <c r="G54" s="133"/>
      <c r="H54" s="133"/>
      <c r="I54" s="133"/>
    </row>
    <row r="55" spans="2:9" s="21" customFormat="1" ht="41.65" customHeight="1" x14ac:dyDescent="0.2">
      <c r="B55" s="64">
        <v>17</v>
      </c>
      <c r="C55" s="146" t="s">
        <v>445</v>
      </c>
      <c r="D55" s="133"/>
      <c r="E55" s="133"/>
      <c r="F55" s="133"/>
      <c r="G55" s="133"/>
      <c r="H55" s="133"/>
      <c r="I55" s="133"/>
    </row>
    <row r="56" spans="2:9" s="21" customFormat="1" ht="58.5" customHeight="1" x14ac:dyDescent="0.2">
      <c r="B56" s="64">
        <v>18</v>
      </c>
      <c r="C56" s="146" t="s">
        <v>446</v>
      </c>
      <c r="D56" s="133"/>
      <c r="E56" s="133"/>
      <c r="F56" s="133"/>
      <c r="G56" s="133"/>
      <c r="H56" s="133"/>
      <c r="I56" s="133"/>
    </row>
    <row r="57" spans="2:9" x14ac:dyDescent="0.2"/>
    <row r="58" spans="2:9" x14ac:dyDescent="0.2"/>
    <row r="59" spans="2:9" x14ac:dyDescent="0.2"/>
    <row r="60" spans="2:9" x14ac:dyDescent="0.2"/>
    <row r="61" spans="2:9" x14ac:dyDescent="0.2"/>
    <row r="62" spans="2:9" x14ac:dyDescent="0.2"/>
    <row r="63" spans="2:9" x14ac:dyDescent="0.2"/>
    <row r="64" spans="2:9" x14ac:dyDescent="0.2"/>
    <row r="65" x14ac:dyDescent="0.2"/>
    <row r="66" x14ac:dyDescent="0.2"/>
    <row r="67" x14ac:dyDescent="0.2"/>
    <row r="68" x14ac:dyDescent="0.2"/>
    <row r="69" x14ac:dyDescent="0.2"/>
    <row r="70" x14ac:dyDescent="0.2"/>
    <row r="71" x14ac:dyDescent="0.2"/>
    <row r="72" x14ac:dyDescent="0.2"/>
    <row r="73" x14ac:dyDescent="0.2"/>
  </sheetData>
  <sheetProtection algorithmName="SHA-512" hashValue="XgWN3Tqc72Kj1AxSo0gSDtlQDlvVYZZqVi13T7eaVrnm0xS9n8RtakpZCKQGngi2esytrRGA418EppSGG49COA==" saltValue="fl5WVMCiEPAoQrEB8QzW4A==" spinCount="100000" sheet="1" objects="1" scenarios="1"/>
  <mergeCells count="25">
    <mergeCell ref="C56:I56"/>
    <mergeCell ref="C40:I40"/>
    <mergeCell ref="C41:I41"/>
    <mergeCell ref="C42:I42"/>
    <mergeCell ref="C43:I43"/>
    <mergeCell ref="C45:I45"/>
    <mergeCell ref="C46:I46"/>
    <mergeCell ref="C47:I47"/>
    <mergeCell ref="C50:I50"/>
    <mergeCell ref="C48:I48"/>
    <mergeCell ref="C49:I49"/>
    <mergeCell ref="B1:F1"/>
    <mergeCell ref="C53:I53"/>
    <mergeCell ref="C54:I54"/>
    <mergeCell ref="C55:I55"/>
    <mergeCell ref="B3:C3"/>
    <mergeCell ref="B4:C4"/>
    <mergeCell ref="D3:F3"/>
    <mergeCell ref="D4:F4"/>
    <mergeCell ref="C51:I51"/>
    <mergeCell ref="C52:I52"/>
    <mergeCell ref="B36:I36"/>
    <mergeCell ref="C38:I38"/>
    <mergeCell ref="C39:I39"/>
    <mergeCell ref="C44:I44"/>
  </mergeCells>
  <pageMargins left="0.7" right="0.7" top="0.75" bottom="0.75" header="0.3" footer="0.3"/>
  <pageSetup paperSize="9" orientation="portrait" verticalDpi="0" r:id="rId1"/>
  <headerFooter>
    <oddHeader>&amp;L&amp;"Calibri"&amp;10&amp;K000000ST Classification: OFFICIAL COMMERCIAL&amp;1#</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1:H36"/>
  <sheetViews>
    <sheetView showGridLines="0" zoomScale="80" zoomScaleNormal="80" workbookViewId="0">
      <pane ySplit="3" topLeftCell="A4" activePane="bottomLeft" state="frozen"/>
      <selection activeCell="C3" sqref="C3"/>
      <selection pane="bottomLeft" activeCell="B7" sqref="B7:F7"/>
    </sheetView>
  </sheetViews>
  <sheetFormatPr defaultColWidth="0" defaultRowHeight="14.25" x14ac:dyDescent="0.2"/>
  <cols>
    <col min="1" max="1" width="1.75" customWidth="1"/>
    <col min="2" max="2" width="16.25" customWidth="1"/>
    <col min="3" max="3" width="22.5" customWidth="1"/>
    <col min="4" max="4" width="31.625" customWidth="1"/>
    <col min="5" max="5" width="62.5" customWidth="1"/>
    <col min="6" max="6" width="31" customWidth="1"/>
    <col min="7" max="8" width="8.75" customWidth="1"/>
    <col min="9" max="16384" width="8.75" hidden="1"/>
  </cols>
  <sheetData>
    <row r="1" spans="2:6" ht="20.25" x14ac:dyDescent="0.2">
      <c r="B1" s="132" t="s">
        <v>19</v>
      </c>
      <c r="C1" s="132"/>
      <c r="D1" s="1" t="str">
        <f>'Cover sheet'!C1</f>
        <v xml:space="preserve">Severn Trent </v>
      </c>
    </row>
    <row r="2" spans="2:6" ht="12" customHeight="1" thickBot="1" x14ac:dyDescent="0.25"/>
    <row r="3" spans="2:6" ht="30" customHeight="1" thickBot="1" x14ac:dyDescent="0.25">
      <c r="B3" s="3" t="s">
        <v>20</v>
      </c>
      <c r="C3" s="4" t="s">
        <v>21</v>
      </c>
      <c r="D3" s="5" t="s">
        <v>22</v>
      </c>
      <c r="E3" s="4" t="s">
        <v>23</v>
      </c>
      <c r="F3" s="4" t="s">
        <v>24</v>
      </c>
    </row>
    <row r="4" spans="2:6" ht="14.45" customHeight="1" x14ac:dyDescent="0.2">
      <c r="B4" s="119">
        <v>43586</v>
      </c>
      <c r="C4" s="120" t="s">
        <v>25</v>
      </c>
      <c r="D4" s="120" t="s">
        <v>26</v>
      </c>
      <c r="E4" s="101" t="s">
        <v>27</v>
      </c>
      <c r="F4" s="101" t="s">
        <v>28</v>
      </c>
    </row>
    <row r="5" spans="2:6" x14ac:dyDescent="0.2">
      <c r="B5" s="119">
        <v>43586</v>
      </c>
      <c r="C5" s="120" t="s">
        <v>29</v>
      </c>
      <c r="D5" s="120" t="s">
        <v>30</v>
      </c>
      <c r="E5" s="101" t="s">
        <v>31</v>
      </c>
      <c r="F5" s="101" t="s">
        <v>32</v>
      </c>
    </row>
    <row r="6" spans="2:6" x14ac:dyDescent="0.2">
      <c r="B6" s="125">
        <v>43586</v>
      </c>
      <c r="C6" s="6" t="s">
        <v>25</v>
      </c>
      <c r="D6" s="6" t="s">
        <v>33</v>
      </c>
      <c r="E6" s="7" t="s">
        <v>34</v>
      </c>
      <c r="F6" s="101" t="s">
        <v>32</v>
      </c>
    </row>
    <row r="7" spans="2:6" x14ac:dyDescent="0.2">
      <c r="B7" s="126">
        <v>44876</v>
      </c>
      <c r="C7" s="127" t="s">
        <v>447</v>
      </c>
      <c r="D7" s="127" t="s">
        <v>448</v>
      </c>
      <c r="E7" s="128" t="s">
        <v>449</v>
      </c>
      <c r="F7" s="128" t="s">
        <v>450</v>
      </c>
    </row>
    <row r="8" spans="2:6" x14ac:dyDescent="0.2">
      <c r="B8" s="6"/>
      <c r="C8" s="6"/>
      <c r="D8" s="6"/>
      <c r="E8" s="7"/>
      <c r="F8" s="7"/>
    </row>
    <row r="9" spans="2:6" x14ac:dyDescent="0.2">
      <c r="B9" s="6"/>
      <c r="C9" s="6"/>
      <c r="D9" s="6"/>
      <c r="E9" s="7"/>
      <c r="F9" s="7"/>
    </row>
    <row r="10" spans="2:6" x14ac:dyDescent="0.2">
      <c r="B10" s="7"/>
      <c r="C10" s="7"/>
      <c r="D10" s="7"/>
      <c r="E10" s="7"/>
      <c r="F10" s="7"/>
    </row>
    <row r="11" spans="2:6" x14ac:dyDescent="0.2">
      <c r="B11" s="7"/>
      <c r="C11" s="7"/>
      <c r="D11" s="7"/>
      <c r="E11" s="7"/>
      <c r="F11" s="7"/>
    </row>
    <row r="12" spans="2:6" x14ac:dyDescent="0.2">
      <c r="B12" s="7"/>
      <c r="C12" s="7"/>
      <c r="D12" s="7"/>
      <c r="E12" s="7"/>
      <c r="F12" s="7"/>
    </row>
    <row r="13" spans="2:6" x14ac:dyDescent="0.2">
      <c r="B13" s="7"/>
      <c r="C13" s="7"/>
      <c r="D13" s="7"/>
      <c r="E13" s="7"/>
      <c r="F13" s="7"/>
    </row>
    <row r="14" spans="2:6" x14ac:dyDescent="0.2">
      <c r="B14" s="7"/>
      <c r="C14" s="7"/>
      <c r="D14" s="7"/>
      <c r="E14" s="7"/>
      <c r="F14" s="7"/>
    </row>
    <row r="15" spans="2:6" x14ac:dyDescent="0.2">
      <c r="B15" s="7"/>
      <c r="C15" s="7"/>
      <c r="D15" s="7"/>
      <c r="E15" s="7"/>
      <c r="F15" s="7"/>
    </row>
    <row r="16" spans="2:6" x14ac:dyDescent="0.2">
      <c r="B16" s="7"/>
      <c r="C16" s="7"/>
      <c r="D16" s="7"/>
      <c r="E16" s="7"/>
      <c r="F16" s="7"/>
    </row>
    <row r="17" spans="2:6" x14ac:dyDescent="0.2">
      <c r="B17" s="7"/>
      <c r="C17" s="7"/>
      <c r="D17" s="7"/>
      <c r="E17" s="7"/>
      <c r="F17" s="7"/>
    </row>
    <row r="18" spans="2:6" x14ac:dyDescent="0.2">
      <c r="B18" s="7"/>
      <c r="C18" s="7"/>
      <c r="D18" s="7"/>
      <c r="E18" s="7"/>
      <c r="F18" s="7"/>
    </row>
    <row r="19" spans="2:6" x14ac:dyDescent="0.2">
      <c r="B19" s="7"/>
      <c r="C19" s="7"/>
      <c r="D19" s="7"/>
      <c r="E19" s="7"/>
      <c r="F19" s="7"/>
    </row>
    <row r="20" spans="2:6" x14ac:dyDescent="0.2">
      <c r="B20" s="7"/>
      <c r="C20" s="7"/>
      <c r="D20" s="7"/>
      <c r="E20" s="7"/>
      <c r="F20" s="7"/>
    </row>
    <row r="21" spans="2:6" x14ac:dyDescent="0.2">
      <c r="B21" s="7"/>
      <c r="C21" s="7"/>
      <c r="D21" s="7"/>
      <c r="E21" s="7"/>
      <c r="F21" s="7"/>
    </row>
    <row r="22" spans="2:6" x14ac:dyDescent="0.2">
      <c r="B22" s="7"/>
      <c r="C22" s="7"/>
      <c r="D22" s="7"/>
      <c r="E22" s="7"/>
      <c r="F22" s="7"/>
    </row>
    <row r="23" spans="2:6" x14ac:dyDescent="0.2">
      <c r="B23" s="7"/>
      <c r="C23" s="7"/>
      <c r="D23" s="7"/>
      <c r="E23" s="7"/>
      <c r="F23" s="7"/>
    </row>
    <row r="24" spans="2:6" x14ac:dyDescent="0.2">
      <c r="B24" s="7"/>
      <c r="C24" s="7"/>
      <c r="D24" s="7"/>
      <c r="E24" s="7"/>
      <c r="F24" s="7"/>
    </row>
    <row r="25" spans="2:6" x14ac:dyDescent="0.2">
      <c r="B25" s="7"/>
      <c r="C25" s="7"/>
      <c r="D25" s="7"/>
      <c r="E25" s="7"/>
      <c r="F25" s="7"/>
    </row>
    <row r="26" spans="2:6" x14ac:dyDescent="0.2">
      <c r="B26" s="7"/>
      <c r="C26" s="7"/>
      <c r="D26" s="7"/>
      <c r="E26" s="7"/>
      <c r="F26" s="7"/>
    </row>
    <row r="27" spans="2:6" x14ac:dyDescent="0.2">
      <c r="B27" s="7"/>
      <c r="C27" s="7"/>
      <c r="D27" s="7"/>
      <c r="E27" s="7"/>
      <c r="F27" s="7"/>
    </row>
    <row r="28" spans="2:6" x14ac:dyDescent="0.2">
      <c r="B28" s="7"/>
      <c r="C28" s="7"/>
      <c r="D28" s="7"/>
      <c r="E28" s="7"/>
      <c r="F28" s="7"/>
    </row>
    <row r="29" spans="2:6" x14ac:dyDescent="0.2">
      <c r="B29" s="7"/>
      <c r="C29" s="7"/>
      <c r="D29" s="7"/>
      <c r="E29" s="7"/>
      <c r="F29" s="7"/>
    </row>
    <row r="30" spans="2:6" x14ac:dyDescent="0.2">
      <c r="B30" s="7"/>
      <c r="C30" s="7"/>
      <c r="D30" s="7"/>
      <c r="E30" s="7"/>
      <c r="F30" s="7"/>
    </row>
    <row r="31" spans="2:6" x14ac:dyDescent="0.2">
      <c r="B31" s="7"/>
      <c r="C31" s="7"/>
      <c r="D31" s="7"/>
      <c r="E31" s="7"/>
      <c r="F31" s="7"/>
    </row>
    <row r="32" spans="2:6" x14ac:dyDescent="0.2">
      <c r="B32" s="7"/>
      <c r="C32" s="7"/>
      <c r="D32" s="7"/>
      <c r="E32" s="7"/>
      <c r="F32" s="7"/>
    </row>
    <row r="33" spans="2:6" x14ac:dyDescent="0.2">
      <c r="B33" s="7"/>
      <c r="C33" s="7"/>
      <c r="D33" s="7"/>
      <c r="E33" s="7"/>
      <c r="F33" s="7"/>
    </row>
    <row r="34" spans="2:6" x14ac:dyDescent="0.2">
      <c r="B34" s="7"/>
      <c r="C34" s="7"/>
      <c r="D34" s="7"/>
      <c r="E34" s="7"/>
      <c r="F34" s="7"/>
    </row>
    <row r="35" spans="2:6" x14ac:dyDescent="0.2">
      <c r="B35" s="7"/>
      <c r="C35" s="7"/>
      <c r="D35" s="7"/>
      <c r="E35" s="7"/>
      <c r="F35" s="7"/>
    </row>
    <row r="36" spans="2:6" x14ac:dyDescent="0.2">
      <c r="B36" s="7"/>
      <c r="C36" s="7"/>
      <c r="D36" s="7"/>
      <c r="E36" s="7"/>
      <c r="F36" s="7"/>
    </row>
  </sheetData>
  <sheetProtection algorithmName="SHA-512" hashValue="c+rU3xxFjPzbyJLweRVSe7/PvmNWez1XwEb315PQfqTDkwPk04kezfI7AtnVcbjXGQe8nXTpHP08gXgDJcu5oA==" saltValue="sr/aBPpn2WCXuVX3efGyHg==" spinCount="100000" sheet="1" selectLockedCells="1" selectUnlockedCells="1"/>
  <mergeCells count="1">
    <mergeCell ref="B1:C1"/>
  </mergeCells>
  <pageMargins left="0.7" right="0.7" top="0.75" bottom="0.75" header="0.3" footer="0.3"/>
  <pageSetup paperSize="8" scale="72" orientation="portrait" r:id="rId1"/>
  <headerFooter>
    <oddHeader>&amp;L&amp;"Calibri"&amp;10&amp;K000000ST Classification: OFFICIAL COMMERCIAL&amp;1#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57362"/>
  </sheetPr>
  <dimension ref="A1:L117"/>
  <sheetViews>
    <sheetView showGridLines="0" zoomScale="90" zoomScaleNormal="90" workbookViewId="0">
      <pane ySplit="6" topLeftCell="A7" activePane="bottomLeft" state="frozen"/>
      <selection activeCell="E25" sqref="E25"/>
      <selection pane="bottomLeft" activeCell="H22" sqref="H22"/>
    </sheetView>
  </sheetViews>
  <sheetFormatPr defaultColWidth="0" defaultRowHeight="14.25" zeroHeight="1" x14ac:dyDescent="0.2"/>
  <cols>
    <col min="1" max="1" width="2.625" style="14" customWidth="1"/>
    <col min="2" max="2" width="4.125" style="14" customWidth="1"/>
    <col min="3" max="3" width="72.25" style="14" customWidth="1"/>
    <col min="4" max="4" width="16.625" style="14" customWidth="1"/>
    <col min="5" max="5" width="14.625" style="14" customWidth="1"/>
    <col min="6" max="6" width="5.625" style="14" customWidth="1"/>
    <col min="7" max="7" width="3.25" style="14" customWidth="1"/>
    <col min="8" max="8" width="65.25" style="19" customWidth="1"/>
    <col min="9" max="9" width="33.75" style="14" customWidth="1"/>
    <col min="10" max="11" width="8.75" style="14" customWidth="1"/>
    <col min="12" max="12" width="0" style="14" hidden="1" customWidth="1"/>
    <col min="13" max="16384" width="8.75" style="14" hidden="1"/>
  </cols>
  <sheetData>
    <row r="1" spans="2:10" ht="25.15" customHeight="1" x14ac:dyDescent="0.2">
      <c r="B1" s="15" t="s">
        <v>35</v>
      </c>
      <c r="C1" s="36"/>
      <c r="D1" s="37"/>
      <c r="E1" s="36"/>
    </row>
    <row r="2" spans="2:10" s="38" customFormat="1" ht="15" thickBot="1" x14ac:dyDescent="0.25">
      <c r="H2" s="39"/>
    </row>
    <row r="3" spans="2:10" s="38" customFormat="1" ht="17.25" thickBot="1" x14ac:dyDescent="0.25">
      <c r="B3" s="137" t="s">
        <v>3</v>
      </c>
      <c r="C3" s="138"/>
      <c r="D3" s="139" t="str">
        <f>'Cover sheet'!C5</f>
        <v xml:space="preserve">Severn Trent </v>
      </c>
      <c r="E3" s="139"/>
      <c r="F3" s="139"/>
      <c r="G3" s="40"/>
      <c r="H3" s="39"/>
    </row>
    <row r="4" spans="2:10" s="38" customFormat="1" ht="19.149999999999999" customHeight="1" thickBot="1" x14ac:dyDescent="0.25">
      <c r="B4" s="137" t="s">
        <v>6</v>
      </c>
      <c r="C4" s="138"/>
      <c r="D4" s="139" t="str">
        <f>'Cover sheet'!C6</f>
        <v>Nottinghamshire</v>
      </c>
      <c r="E4" s="139"/>
      <c r="F4" s="139"/>
      <c r="G4" s="40"/>
      <c r="H4" s="39"/>
    </row>
    <row r="5" spans="2:10" s="38" customFormat="1" ht="16.5" thickBot="1" x14ac:dyDescent="0.35">
      <c r="B5" s="41"/>
      <c r="C5" s="41"/>
      <c r="H5" s="39"/>
    </row>
    <row r="6" spans="2:10" ht="16.899999999999999" customHeight="1" thickBot="1" x14ac:dyDescent="0.25">
      <c r="B6" s="42" t="s">
        <v>36</v>
      </c>
      <c r="C6" s="43" t="s">
        <v>37</v>
      </c>
      <c r="D6" s="43" t="s">
        <v>38</v>
      </c>
      <c r="E6" s="44" t="s">
        <v>39</v>
      </c>
      <c r="F6" s="45" t="s">
        <v>40</v>
      </c>
      <c r="G6" s="46"/>
      <c r="H6" s="140" t="s">
        <v>41</v>
      </c>
      <c r="I6" s="141"/>
    </row>
    <row r="7" spans="2:10" ht="40.15" customHeight="1" thickBot="1" x14ac:dyDescent="0.25">
      <c r="B7" s="47">
        <v>1</v>
      </c>
      <c r="C7" s="48" t="s">
        <v>42</v>
      </c>
      <c r="D7" s="48" t="s">
        <v>43</v>
      </c>
      <c r="E7" s="49" t="s">
        <v>44</v>
      </c>
      <c r="F7" s="47" t="s">
        <v>43</v>
      </c>
      <c r="G7" s="50"/>
      <c r="H7" s="103" t="s">
        <v>45</v>
      </c>
      <c r="I7" s="104" t="s">
        <v>14</v>
      </c>
    </row>
    <row r="8" spans="2:10" ht="40.15" customHeight="1" x14ac:dyDescent="0.2">
      <c r="B8" s="47">
        <v>2</v>
      </c>
      <c r="C8" s="48" t="s">
        <v>46</v>
      </c>
      <c r="D8" s="48" t="s">
        <v>43</v>
      </c>
      <c r="E8" s="49" t="s">
        <v>47</v>
      </c>
      <c r="F8" s="47">
        <v>0</v>
      </c>
      <c r="G8" s="50"/>
      <c r="H8" s="105">
        <v>15</v>
      </c>
      <c r="I8" s="106"/>
    </row>
    <row r="9" spans="2:10" ht="40.15" customHeight="1" x14ac:dyDescent="0.2">
      <c r="B9" s="47">
        <v>3</v>
      </c>
      <c r="C9" s="48" t="s">
        <v>48</v>
      </c>
      <c r="D9" s="48" t="s">
        <v>43</v>
      </c>
      <c r="E9" s="49" t="s">
        <v>49</v>
      </c>
      <c r="F9" s="47">
        <v>0</v>
      </c>
      <c r="G9" s="50"/>
      <c r="H9" s="107">
        <v>0.99342149264285939</v>
      </c>
      <c r="I9" s="108"/>
    </row>
    <row r="10" spans="2:10" ht="40.15" customHeight="1" x14ac:dyDescent="0.2">
      <c r="B10" s="47">
        <v>4</v>
      </c>
      <c r="C10" s="48" t="s">
        <v>50</v>
      </c>
      <c r="D10" s="48" t="s">
        <v>43</v>
      </c>
      <c r="E10" s="49" t="s">
        <v>49</v>
      </c>
      <c r="F10" s="47">
        <v>0</v>
      </c>
      <c r="G10" s="50"/>
      <c r="H10" s="107">
        <v>6.5106988282934101E-3</v>
      </c>
      <c r="I10" s="109"/>
    </row>
    <row r="11" spans="2:10" ht="40.15" customHeight="1" x14ac:dyDescent="0.2">
      <c r="B11" s="47">
        <v>5</v>
      </c>
      <c r="C11" s="48" t="s">
        <v>51</v>
      </c>
      <c r="D11" s="48" t="s">
        <v>43</v>
      </c>
      <c r="E11" s="49" t="s">
        <v>49</v>
      </c>
      <c r="F11" s="47">
        <v>0</v>
      </c>
      <c r="G11" s="50"/>
      <c r="H11" s="107">
        <v>0</v>
      </c>
      <c r="I11" s="106"/>
    </row>
    <row r="12" spans="2:10" ht="40.15" customHeight="1" x14ac:dyDescent="0.2">
      <c r="B12" s="47">
        <v>6</v>
      </c>
      <c r="C12" s="48" t="s">
        <v>52</v>
      </c>
      <c r="D12" s="48" t="s">
        <v>43</v>
      </c>
      <c r="E12" s="49" t="s">
        <v>49</v>
      </c>
      <c r="F12" s="47">
        <v>0</v>
      </c>
      <c r="G12" s="50"/>
      <c r="H12" s="107">
        <v>6.7808528847237471E-5</v>
      </c>
      <c r="I12" s="106"/>
    </row>
    <row r="13" spans="2:10" ht="40.15" customHeight="1" x14ac:dyDescent="0.2">
      <c r="B13" s="47">
        <v>7</v>
      </c>
      <c r="C13" s="48" t="s">
        <v>53</v>
      </c>
      <c r="D13" s="48" t="s">
        <v>43</v>
      </c>
      <c r="E13" s="49" t="s">
        <v>49</v>
      </c>
      <c r="F13" s="47" t="s">
        <v>43</v>
      </c>
      <c r="G13" s="50"/>
      <c r="H13" s="103" t="s">
        <v>54</v>
      </c>
      <c r="I13" s="106"/>
    </row>
    <row r="14" spans="2:10" ht="40.15" customHeight="1" x14ac:dyDescent="0.2">
      <c r="B14" s="47">
        <v>8</v>
      </c>
      <c r="C14" s="48" t="s">
        <v>55</v>
      </c>
      <c r="D14" s="48" t="s">
        <v>43</v>
      </c>
      <c r="E14" s="49" t="s">
        <v>56</v>
      </c>
      <c r="F14" s="47">
        <v>0</v>
      </c>
      <c r="G14" s="50"/>
      <c r="H14" s="103" t="s">
        <v>57</v>
      </c>
      <c r="I14" s="103" t="s">
        <v>58</v>
      </c>
    </row>
    <row r="15" spans="2:10" ht="40.15" customHeight="1" x14ac:dyDescent="0.2">
      <c r="B15" s="47">
        <v>9</v>
      </c>
      <c r="C15" s="48" t="s">
        <v>59</v>
      </c>
      <c r="D15" s="51" t="s">
        <v>43</v>
      </c>
      <c r="E15" s="49" t="s">
        <v>56</v>
      </c>
      <c r="F15" s="47">
        <v>0</v>
      </c>
      <c r="G15" s="50"/>
      <c r="H15" s="103" t="s">
        <v>60</v>
      </c>
      <c r="I15" s="103" t="s">
        <v>61</v>
      </c>
      <c r="J15" s="52" t="s">
        <v>62</v>
      </c>
    </row>
    <row r="16" spans="2:10" ht="40.15" customHeight="1" x14ac:dyDescent="0.2">
      <c r="B16" s="47">
        <v>10</v>
      </c>
      <c r="C16" s="48" t="s">
        <v>63</v>
      </c>
      <c r="D16" s="51" t="s">
        <v>43</v>
      </c>
      <c r="E16" s="53" t="s">
        <v>56</v>
      </c>
      <c r="F16" s="47">
        <v>0</v>
      </c>
      <c r="G16" s="50"/>
      <c r="H16" s="103" t="s">
        <v>64</v>
      </c>
      <c r="I16" s="102"/>
    </row>
    <row r="17" spans="2:9" ht="40.15" customHeight="1" x14ac:dyDescent="0.2">
      <c r="B17" s="47">
        <v>11</v>
      </c>
      <c r="C17" s="48" t="s">
        <v>65</v>
      </c>
      <c r="D17" s="51" t="s">
        <v>43</v>
      </c>
      <c r="E17" s="53" t="s">
        <v>66</v>
      </c>
      <c r="F17" s="47" t="s">
        <v>43</v>
      </c>
      <c r="G17" s="50"/>
      <c r="H17" s="103" t="s">
        <v>67</v>
      </c>
      <c r="I17" s="103" t="s">
        <v>68</v>
      </c>
    </row>
    <row r="18" spans="2:9" ht="40.15" customHeight="1" x14ac:dyDescent="0.2">
      <c r="B18" s="47">
        <v>12</v>
      </c>
      <c r="C18" s="48" t="s">
        <v>69</v>
      </c>
      <c r="D18" s="51" t="s">
        <v>70</v>
      </c>
      <c r="E18" s="53" t="s">
        <v>71</v>
      </c>
      <c r="F18" s="47">
        <v>1</v>
      </c>
      <c r="G18" s="50"/>
      <c r="H18" s="103" t="s">
        <v>72</v>
      </c>
      <c r="I18" s="106"/>
    </row>
    <row r="19" spans="2:9" ht="40.15" customHeight="1" x14ac:dyDescent="0.2">
      <c r="B19" s="47">
        <v>13</v>
      </c>
      <c r="C19" s="48" t="s">
        <v>73</v>
      </c>
      <c r="D19" s="48" t="s">
        <v>43</v>
      </c>
      <c r="E19" s="53" t="s">
        <v>74</v>
      </c>
      <c r="F19" s="47" t="s">
        <v>43</v>
      </c>
      <c r="G19" s="50"/>
      <c r="H19" s="105" t="s">
        <v>75</v>
      </c>
      <c r="I19" s="102"/>
    </row>
    <row r="20" spans="2:9" ht="40.15" customHeight="1" x14ac:dyDescent="0.2">
      <c r="B20" s="47">
        <v>14</v>
      </c>
      <c r="C20" s="48" t="s">
        <v>76</v>
      </c>
      <c r="D20" s="51" t="s">
        <v>43</v>
      </c>
      <c r="E20" s="53" t="s">
        <v>77</v>
      </c>
      <c r="F20" s="47" t="s">
        <v>78</v>
      </c>
      <c r="G20" s="50"/>
      <c r="H20" s="105" t="str">
        <f>IF(I20&lt;=0.05,"Low (&lt;5%)",IF(AND(I20&gt;0.05,I20&lt;=0.1),"Medium (5-10%)","High (&gt;10%)"))</f>
        <v>High (&gt;10%)</v>
      </c>
      <c r="I20" s="107">
        <f>-MIN('Table 4'!H11:AF11)/INDEX('Table 4'!H7:AF7,1,MATCH(MIN('Table 4'!H11:AF11),'Table 4'!H11:AF11,0))</f>
        <v>0.38587428834291387</v>
      </c>
    </row>
    <row r="21" spans="2:9" ht="71.25" customHeight="1" x14ac:dyDescent="0.2">
      <c r="B21" s="47">
        <v>15</v>
      </c>
      <c r="C21" s="48" t="s">
        <v>79</v>
      </c>
      <c r="D21" s="48" t="s">
        <v>43</v>
      </c>
      <c r="E21" s="53" t="s">
        <v>66</v>
      </c>
      <c r="F21" s="47" t="s">
        <v>43</v>
      </c>
      <c r="G21" s="50"/>
      <c r="H21" s="103" t="s">
        <v>80</v>
      </c>
      <c r="I21" s="102"/>
    </row>
    <row r="22" spans="2:9" ht="179.25" customHeight="1" x14ac:dyDescent="0.2">
      <c r="B22" s="47">
        <v>16</v>
      </c>
      <c r="C22" s="48" t="s">
        <v>81</v>
      </c>
      <c r="D22" s="48" t="s">
        <v>43</v>
      </c>
      <c r="E22" s="53" t="s">
        <v>66</v>
      </c>
      <c r="F22" s="47" t="s">
        <v>43</v>
      </c>
      <c r="G22" s="50"/>
      <c r="H22" s="103" t="s">
        <v>82</v>
      </c>
      <c r="I22" s="102"/>
    </row>
    <row r="23" spans="2:9" x14ac:dyDescent="0.2"/>
    <row r="24" spans="2:9" ht="13.9" customHeight="1" x14ac:dyDescent="0.2"/>
    <row r="25" spans="2:9" ht="15" x14ac:dyDescent="0.25">
      <c r="B25" s="54" t="s">
        <v>83</v>
      </c>
    </row>
    <row r="26" spans="2:9" x14ac:dyDescent="0.2"/>
    <row r="27" spans="2:9" x14ac:dyDescent="0.2">
      <c r="B27" s="55"/>
      <c r="C27" s="14" t="s">
        <v>84</v>
      </c>
    </row>
    <row r="28" spans="2:9" x14ac:dyDescent="0.2"/>
    <row r="29" spans="2:9" x14ac:dyDescent="0.2">
      <c r="B29" s="56"/>
      <c r="C29" s="14" t="s">
        <v>85</v>
      </c>
    </row>
    <row r="30" spans="2:9" x14ac:dyDescent="0.2"/>
    <row r="31" spans="2:9" x14ac:dyDescent="0.2"/>
    <row r="32" spans="2:9" x14ac:dyDescent="0.2"/>
    <row r="33" spans="1:11" ht="15" x14ac:dyDescent="0.25">
      <c r="B33" s="142" t="s">
        <v>86</v>
      </c>
      <c r="C33" s="143"/>
      <c r="D33" s="143"/>
      <c r="E33" s="143"/>
      <c r="F33" s="144"/>
      <c r="G33" s="57"/>
      <c r="H33" s="58"/>
      <c r="I33" s="59"/>
      <c r="J33" s="59"/>
      <c r="K33" s="60"/>
    </row>
    <row r="34" spans="1:11" s="21" customFormat="1" ht="13.9" customHeight="1" x14ac:dyDescent="0.2">
      <c r="H34" s="61"/>
    </row>
    <row r="35" spans="1:11" s="21" customFormat="1" ht="13.9" customHeight="1" x14ac:dyDescent="0.2">
      <c r="B35" s="62" t="s">
        <v>87</v>
      </c>
      <c r="C35" s="145" t="s">
        <v>88</v>
      </c>
      <c r="D35" s="145"/>
      <c r="E35" s="145"/>
      <c r="F35" s="145"/>
      <c r="G35" s="63"/>
      <c r="H35" s="61"/>
    </row>
    <row r="36" spans="1:11" s="68" customFormat="1" ht="73.150000000000006" customHeight="1" x14ac:dyDescent="0.2">
      <c r="A36" s="21"/>
      <c r="B36" s="64">
        <v>1</v>
      </c>
      <c r="C36" s="134" t="s">
        <v>89</v>
      </c>
      <c r="D36" s="135"/>
      <c r="E36" s="135"/>
      <c r="F36" s="136"/>
      <c r="G36" s="65"/>
      <c r="H36" s="66"/>
      <c r="I36" s="67"/>
      <c r="J36" s="67"/>
    </row>
    <row r="37" spans="1:11" s="68" customFormat="1" ht="57" customHeight="1" x14ac:dyDescent="0.2">
      <c r="A37" s="21"/>
      <c r="B37" s="64">
        <v>2</v>
      </c>
      <c r="C37" s="146" t="s">
        <v>90</v>
      </c>
      <c r="D37" s="146"/>
      <c r="E37" s="146"/>
      <c r="F37" s="146"/>
      <c r="G37" s="65"/>
      <c r="H37" s="69"/>
    </row>
    <row r="38" spans="1:11" s="68" customFormat="1" ht="40.15" customHeight="1" x14ac:dyDescent="0.2">
      <c r="A38" s="21"/>
      <c r="B38" s="64">
        <v>3</v>
      </c>
      <c r="C38" s="146" t="s">
        <v>91</v>
      </c>
      <c r="D38" s="146"/>
      <c r="E38" s="146"/>
      <c r="F38" s="146"/>
      <c r="G38" s="65"/>
      <c r="H38" s="69"/>
    </row>
    <row r="39" spans="1:11" s="68" customFormat="1" ht="40.15" customHeight="1" x14ac:dyDescent="0.2">
      <c r="A39" s="21"/>
      <c r="B39" s="64">
        <v>4</v>
      </c>
      <c r="C39" s="146" t="s">
        <v>92</v>
      </c>
      <c r="D39" s="146"/>
      <c r="E39" s="146"/>
      <c r="F39" s="146"/>
      <c r="G39" s="65"/>
      <c r="H39" s="69"/>
    </row>
    <row r="40" spans="1:11" s="68" customFormat="1" ht="40.15" customHeight="1" x14ac:dyDescent="0.2">
      <c r="A40" s="21"/>
      <c r="B40" s="64">
        <v>5</v>
      </c>
      <c r="C40" s="146" t="s">
        <v>93</v>
      </c>
      <c r="D40" s="146"/>
      <c r="E40" s="146"/>
      <c r="F40" s="146"/>
      <c r="G40" s="65"/>
      <c r="H40" s="69"/>
    </row>
    <row r="41" spans="1:11" s="68" customFormat="1" ht="40.15" customHeight="1" x14ac:dyDescent="0.2">
      <c r="A41" s="21"/>
      <c r="B41" s="64">
        <v>6</v>
      </c>
      <c r="C41" s="146" t="s">
        <v>94</v>
      </c>
      <c r="D41" s="146"/>
      <c r="E41" s="146"/>
      <c r="F41" s="146"/>
      <c r="G41" s="65"/>
      <c r="H41" s="69"/>
    </row>
    <row r="42" spans="1:11" s="68" customFormat="1" ht="60" customHeight="1" x14ac:dyDescent="0.2">
      <c r="A42" s="21"/>
      <c r="B42" s="64">
        <v>7</v>
      </c>
      <c r="C42" s="146" t="s">
        <v>95</v>
      </c>
      <c r="D42" s="146"/>
      <c r="E42" s="146"/>
      <c r="F42" s="146"/>
      <c r="G42" s="65"/>
      <c r="H42" s="69"/>
    </row>
    <row r="43" spans="1:11" s="68" customFormat="1" ht="66" customHeight="1" x14ac:dyDescent="0.2">
      <c r="A43" s="21"/>
      <c r="B43" s="64">
        <v>8</v>
      </c>
      <c r="C43" s="146" t="s">
        <v>96</v>
      </c>
      <c r="D43" s="146"/>
      <c r="E43" s="146"/>
      <c r="F43" s="146"/>
      <c r="G43" s="65"/>
      <c r="H43" s="69"/>
    </row>
    <row r="44" spans="1:11" s="68" customFormat="1" ht="49.5" customHeight="1" x14ac:dyDescent="0.2">
      <c r="A44" s="21"/>
      <c r="B44" s="64">
        <v>9</v>
      </c>
      <c r="C44" s="146" t="s">
        <v>97</v>
      </c>
      <c r="D44" s="146"/>
      <c r="E44" s="146"/>
      <c r="F44" s="146"/>
      <c r="G44" s="65"/>
      <c r="H44" s="69"/>
    </row>
    <row r="45" spans="1:11" s="68" customFormat="1" ht="47.65" customHeight="1" x14ac:dyDescent="0.2">
      <c r="A45" s="21"/>
      <c r="B45" s="64">
        <v>10</v>
      </c>
      <c r="C45" s="133" t="s">
        <v>98</v>
      </c>
      <c r="D45" s="133"/>
      <c r="E45" s="133"/>
      <c r="F45" s="133"/>
      <c r="G45" s="70"/>
      <c r="H45" s="69"/>
    </row>
    <row r="46" spans="1:11" s="68" customFormat="1" ht="77.650000000000006" customHeight="1" x14ac:dyDescent="0.2">
      <c r="A46" s="21"/>
      <c r="B46" s="64">
        <v>11</v>
      </c>
      <c r="C46" s="133" t="s">
        <v>99</v>
      </c>
      <c r="D46" s="133"/>
      <c r="E46" s="133"/>
      <c r="F46" s="133"/>
      <c r="G46" s="70"/>
      <c r="H46" s="69"/>
    </row>
    <row r="47" spans="1:11" s="68" customFormat="1" ht="40.15" customHeight="1" x14ac:dyDescent="0.2">
      <c r="A47" s="21"/>
      <c r="B47" s="64">
        <v>12</v>
      </c>
      <c r="C47" s="133" t="s">
        <v>100</v>
      </c>
      <c r="D47" s="133"/>
      <c r="E47" s="133"/>
      <c r="F47" s="133"/>
      <c r="G47" s="70"/>
      <c r="H47" s="69"/>
    </row>
    <row r="48" spans="1:11" s="68" customFormat="1" ht="40.15" customHeight="1" x14ac:dyDescent="0.2">
      <c r="A48" s="21"/>
      <c r="B48" s="64">
        <v>13</v>
      </c>
      <c r="C48" s="133" t="s">
        <v>101</v>
      </c>
      <c r="D48" s="133"/>
      <c r="E48" s="133"/>
      <c r="F48" s="133"/>
      <c r="G48" s="70"/>
      <c r="H48" s="69"/>
    </row>
    <row r="49" spans="1:8" s="68" customFormat="1" ht="47.65" customHeight="1" x14ac:dyDescent="0.2">
      <c r="A49" s="21"/>
      <c r="B49" s="64">
        <v>14</v>
      </c>
      <c r="C49" s="133" t="s">
        <v>102</v>
      </c>
      <c r="D49" s="133"/>
      <c r="E49" s="133"/>
      <c r="F49" s="133"/>
      <c r="G49" s="70"/>
      <c r="H49" s="69"/>
    </row>
    <row r="50" spans="1:8" s="68" customFormat="1" ht="91.15" customHeight="1" x14ac:dyDescent="0.2">
      <c r="A50" s="21"/>
      <c r="B50" s="64">
        <v>15</v>
      </c>
      <c r="C50" s="133" t="s">
        <v>103</v>
      </c>
      <c r="D50" s="133"/>
      <c r="E50" s="133"/>
      <c r="F50" s="133"/>
      <c r="G50" s="70"/>
      <c r="H50" s="69"/>
    </row>
    <row r="51" spans="1:8" s="68" customFormat="1" ht="149.65" customHeight="1" x14ac:dyDescent="0.2">
      <c r="A51" s="21"/>
      <c r="B51" s="64">
        <v>16</v>
      </c>
      <c r="C51" s="133" t="s">
        <v>104</v>
      </c>
      <c r="D51" s="133"/>
      <c r="E51" s="133"/>
      <c r="F51" s="133"/>
      <c r="G51" s="70"/>
      <c r="H51" s="69"/>
    </row>
    <row r="52" spans="1:8" x14ac:dyDescent="0.2"/>
    <row r="53" spans="1:8" x14ac:dyDescent="0.2">
      <c r="B53" s="142" t="s">
        <v>105</v>
      </c>
      <c r="C53" s="143"/>
      <c r="D53" s="143"/>
      <c r="E53" s="143"/>
      <c r="F53" s="144"/>
    </row>
    <row r="54" spans="1:8" ht="15" thickBot="1" x14ac:dyDescent="0.25"/>
    <row r="55" spans="1:8" ht="15" thickBot="1" x14ac:dyDescent="0.25">
      <c r="B55" s="71" t="s">
        <v>36</v>
      </c>
      <c r="C55" s="72" t="s">
        <v>106</v>
      </c>
      <c r="D55" s="72" t="s">
        <v>107</v>
      </c>
    </row>
    <row r="56" spans="1:8" ht="51.75" thickBot="1" x14ac:dyDescent="0.25">
      <c r="B56" s="73">
        <v>1</v>
      </c>
      <c r="C56" s="74" t="s">
        <v>108</v>
      </c>
      <c r="D56" s="74" t="s">
        <v>109</v>
      </c>
    </row>
    <row r="57" spans="1:8" ht="64.5" thickBot="1" x14ac:dyDescent="0.25">
      <c r="B57" s="73">
        <v>2</v>
      </c>
      <c r="C57" s="74" t="s">
        <v>110</v>
      </c>
      <c r="D57" s="74" t="s">
        <v>111</v>
      </c>
    </row>
    <row r="58" spans="1:8" ht="90" thickBot="1" x14ac:dyDescent="0.25">
      <c r="B58" s="73">
        <v>3</v>
      </c>
      <c r="C58" s="74" t="s">
        <v>112</v>
      </c>
      <c r="D58" s="74" t="s">
        <v>113</v>
      </c>
    </row>
    <row r="59" spans="1:8" ht="128.25" thickBot="1" x14ac:dyDescent="0.25">
      <c r="B59" s="73">
        <v>4</v>
      </c>
      <c r="C59" s="74" t="s">
        <v>114</v>
      </c>
      <c r="D59" s="74" t="s">
        <v>115</v>
      </c>
    </row>
    <row r="60" spans="1:8" ht="39" thickBot="1" x14ac:dyDescent="0.25">
      <c r="B60" s="73">
        <v>5</v>
      </c>
      <c r="C60" s="74" t="s">
        <v>116</v>
      </c>
      <c r="D60" s="74" t="s">
        <v>117</v>
      </c>
    </row>
    <row r="61" spans="1:8" x14ac:dyDescent="0.2"/>
    <row r="62" spans="1:8" ht="38.25" x14ac:dyDescent="0.2">
      <c r="C62" s="75" t="s">
        <v>118</v>
      </c>
    </row>
    <row r="63" spans="1:8" x14ac:dyDescent="0.2"/>
    <row r="64" spans="1:8" x14ac:dyDescent="0.2"/>
    <row r="65" x14ac:dyDescent="0.2"/>
    <row r="66" ht="31.15" customHeight="1" x14ac:dyDescent="0.2"/>
    <row r="67" ht="13.9" hidden="1" customHeight="1" x14ac:dyDescent="0.2"/>
    <row r="68" ht="13.9" hidden="1" customHeight="1" x14ac:dyDescent="0.2"/>
    <row r="69" ht="13.9" hidden="1" customHeight="1" x14ac:dyDescent="0.2"/>
    <row r="70" ht="13.9" hidden="1" customHeight="1" x14ac:dyDescent="0.2"/>
    <row r="71" ht="13.9" hidden="1" customHeight="1" x14ac:dyDescent="0.2"/>
    <row r="72" ht="13.9" hidden="1" customHeight="1" x14ac:dyDescent="0.2"/>
    <row r="73" ht="13.9" hidden="1" customHeight="1" x14ac:dyDescent="0.2"/>
    <row r="74" ht="31.15" hidden="1" customHeight="1" x14ac:dyDescent="0.2"/>
    <row r="75" ht="13.9" hidden="1" customHeight="1" x14ac:dyDescent="0.2"/>
    <row r="76" ht="13.9" hidden="1" customHeight="1" x14ac:dyDescent="0.2"/>
    <row r="78" ht="31.15" hidden="1" customHeight="1" x14ac:dyDescent="0.2"/>
    <row r="79" ht="78.400000000000006" hidden="1" customHeight="1" x14ac:dyDescent="0.2"/>
    <row r="82" ht="123.4" hidden="1" customHeight="1"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sheetData>
  <sheetProtection algorithmName="SHA-512" hashValue="pO960Z1PT2UbETm0Jap70wUzi7drCOzJ9x+gkP85YlxnzUYmu/3kgHrmj+LmTir/wx2xYP4XfeLf+ycqRooQyg==" saltValue="oO56yTxXJ1Zd3coqyR3p+A==" spinCount="100000" sheet="1" objects="1" scenarios="1"/>
  <mergeCells count="24">
    <mergeCell ref="H6:I6"/>
    <mergeCell ref="B33:F33"/>
    <mergeCell ref="C35:F35"/>
    <mergeCell ref="C37:F37"/>
    <mergeCell ref="B53:F53"/>
    <mergeCell ref="C38:F38"/>
    <mergeCell ref="C39:F39"/>
    <mergeCell ref="C40:F40"/>
    <mergeCell ref="C41:F41"/>
    <mergeCell ref="C42:F42"/>
    <mergeCell ref="C43:F43"/>
    <mergeCell ref="C44:F44"/>
    <mergeCell ref="C45:F45"/>
    <mergeCell ref="C46:F46"/>
    <mergeCell ref="C47:F47"/>
    <mergeCell ref="C48:F48"/>
    <mergeCell ref="C49:F49"/>
    <mergeCell ref="C50:F50"/>
    <mergeCell ref="C51:F51"/>
    <mergeCell ref="C36:F36"/>
    <mergeCell ref="B3:C3"/>
    <mergeCell ref="B4:C4"/>
    <mergeCell ref="D3:F3"/>
    <mergeCell ref="D4:F4"/>
  </mergeCells>
  <pageMargins left="0.7" right="0.7" top="0.75" bottom="0.75" header="0.3" footer="0.3"/>
  <pageSetup paperSize="9" orientation="portrait" r:id="rId1"/>
  <headerFooter>
    <oddHeader>&amp;L&amp;"Calibri"&amp;10&amp;K000000ST Classification: OFFICIAL COMMERCIAL&amp;1#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57362"/>
  </sheetPr>
  <dimension ref="A1:DE55"/>
  <sheetViews>
    <sheetView showGridLines="0" zoomScaleNormal="100" workbookViewId="0">
      <selection activeCell="A8" sqref="A8"/>
    </sheetView>
  </sheetViews>
  <sheetFormatPr defaultColWidth="0" defaultRowHeight="14.25" zeroHeight="1" x14ac:dyDescent="0.2"/>
  <cols>
    <col min="1" max="1" width="2" style="14" customWidth="1"/>
    <col min="2" max="2" width="4.125" style="14" customWidth="1"/>
    <col min="3" max="3" width="70.625" style="14" customWidth="1"/>
    <col min="4" max="4" width="16.625" style="14" customWidth="1"/>
    <col min="5" max="5" width="14.625" style="14" customWidth="1"/>
    <col min="6" max="6" width="5.625" style="14" customWidth="1"/>
    <col min="7" max="7" width="2.5" style="14" customWidth="1"/>
    <col min="8" max="109" width="8.75" style="14" customWidth="1"/>
    <col min="110" max="16384" width="8.75" style="14" hidden="1"/>
  </cols>
  <sheetData>
    <row r="1" spans="1:88" ht="24" x14ac:dyDescent="0.2">
      <c r="B1" s="15" t="s">
        <v>119</v>
      </c>
      <c r="C1" s="36"/>
      <c r="D1" s="37"/>
      <c r="E1" s="36"/>
      <c r="F1" s="36"/>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c r="BC1" s="38"/>
      <c r="BD1" s="38"/>
      <c r="BE1" s="38"/>
      <c r="BF1" s="38"/>
      <c r="BG1" s="38"/>
      <c r="BH1" s="38"/>
      <c r="BI1" s="38"/>
      <c r="BJ1" s="38"/>
      <c r="BK1" s="38"/>
      <c r="BL1" s="38"/>
      <c r="BM1" s="38"/>
      <c r="BN1" s="38"/>
      <c r="BO1" s="38"/>
      <c r="BP1" s="38"/>
      <c r="BQ1" s="38"/>
      <c r="BR1" s="38"/>
      <c r="BS1" s="38"/>
      <c r="BT1" s="38"/>
      <c r="BU1" s="38"/>
      <c r="BV1" s="38"/>
      <c r="BW1" s="38"/>
      <c r="BX1" s="38"/>
      <c r="BY1" s="38"/>
      <c r="BZ1" s="38"/>
      <c r="CA1" s="38"/>
      <c r="CB1" s="38"/>
      <c r="CC1" s="38"/>
      <c r="CD1" s="38"/>
      <c r="CE1" s="38"/>
      <c r="CF1" s="38"/>
      <c r="CG1" s="38"/>
      <c r="CH1" s="38"/>
      <c r="CI1" s="38"/>
    </row>
    <row r="2" spans="1:88" ht="15" thickBot="1" x14ac:dyDescent="0.25">
      <c r="A2" s="38"/>
      <c r="B2" s="38"/>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c r="AX2" s="38"/>
      <c r="AY2" s="38"/>
      <c r="AZ2" s="38"/>
      <c r="BA2" s="38"/>
      <c r="BB2" s="38"/>
      <c r="BC2" s="38"/>
      <c r="BD2" s="38"/>
      <c r="BE2" s="38"/>
      <c r="BF2" s="38"/>
      <c r="BG2" s="38"/>
      <c r="BH2" s="38"/>
      <c r="BI2" s="38"/>
      <c r="BJ2" s="38"/>
      <c r="BK2" s="38"/>
      <c r="BL2" s="38"/>
      <c r="BM2" s="38"/>
      <c r="BN2" s="38"/>
      <c r="BO2" s="38"/>
      <c r="BP2" s="38"/>
      <c r="BQ2" s="38"/>
      <c r="BR2" s="38"/>
      <c r="BS2" s="38"/>
      <c r="BT2" s="38"/>
      <c r="BU2" s="38"/>
      <c r="BV2" s="38"/>
      <c r="BW2" s="38"/>
      <c r="BX2" s="38"/>
      <c r="BY2" s="38"/>
      <c r="BZ2" s="38"/>
      <c r="CA2" s="38"/>
      <c r="CB2" s="38"/>
      <c r="CC2" s="38"/>
      <c r="CD2" s="38"/>
      <c r="CE2" s="38"/>
      <c r="CF2" s="38"/>
      <c r="CG2" s="38"/>
      <c r="CH2" s="38"/>
      <c r="CI2" s="38"/>
    </row>
    <row r="3" spans="1:88" ht="17.25" thickBot="1" x14ac:dyDescent="0.25">
      <c r="A3" s="38"/>
      <c r="B3" s="137" t="s">
        <v>3</v>
      </c>
      <c r="C3" s="157"/>
      <c r="D3" s="154" t="str">
        <f>'Cover sheet'!C5</f>
        <v xml:space="preserve">Severn Trent </v>
      </c>
      <c r="E3" s="155"/>
      <c r="F3" s="156"/>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row>
    <row r="4" spans="1:88" ht="17.25" thickBot="1" x14ac:dyDescent="0.25">
      <c r="A4" s="38"/>
      <c r="B4" s="137" t="s">
        <v>6</v>
      </c>
      <c r="C4" s="157"/>
      <c r="D4" s="154" t="str">
        <f>'Cover sheet'!C6</f>
        <v>Nottinghamshire</v>
      </c>
      <c r="E4" s="155"/>
      <c r="F4" s="156"/>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c r="BD4" s="38"/>
      <c r="BE4" s="38"/>
      <c r="BF4" s="38"/>
      <c r="BG4" s="38"/>
      <c r="BH4" s="38"/>
      <c r="BI4" s="38"/>
      <c r="BJ4" s="38"/>
      <c r="BK4" s="38"/>
      <c r="BL4" s="38"/>
      <c r="BM4" s="38"/>
      <c r="BN4" s="38"/>
      <c r="BO4" s="38"/>
      <c r="BP4" s="38"/>
      <c r="BQ4" s="38"/>
      <c r="BR4" s="38"/>
      <c r="BS4" s="38"/>
      <c r="BT4" s="38"/>
      <c r="BU4" s="38"/>
      <c r="BV4" s="38"/>
      <c r="BW4" s="38"/>
      <c r="BX4" s="38"/>
      <c r="BY4" s="38"/>
      <c r="BZ4" s="38"/>
      <c r="CA4" s="38"/>
      <c r="CB4" s="38"/>
      <c r="CC4" s="38"/>
      <c r="CD4" s="38"/>
      <c r="CE4" s="38"/>
      <c r="CF4" s="38"/>
      <c r="CG4" s="38"/>
      <c r="CH4" s="38"/>
      <c r="CI4" s="38"/>
      <c r="CJ4" s="38"/>
    </row>
    <row r="5" spans="1:88" ht="16.5" thickBot="1" x14ac:dyDescent="0.35">
      <c r="A5" s="38"/>
      <c r="B5" s="38"/>
      <c r="C5" s="41"/>
      <c r="D5" s="41"/>
      <c r="E5" s="38"/>
      <c r="F5" s="38"/>
      <c r="G5" s="38"/>
      <c r="H5" s="158" t="s">
        <v>120</v>
      </c>
      <c r="I5" s="158"/>
      <c r="J5" s="158"/>
      <c r="K5" s="158"/>
      <c r="L5" s="158"/>
      <c r="M5" s="158"/>
      <c r="N5" s="158"/>
      <c r="O5" s="158"/>
      <c r="P5" s="158"/>
      <c r="Q5" s="158"/>
      <c r="R5" s="158"/>
      <c r="S5" s="158"/>
      <c r="T5" s="158"/>
      <c r="U5" s="158"/>
      <c r="V5" s="158"/>
      <c r="W5" s="158"/>
      <c r="X5" s="158"/>
      <c r="Y5" s="158"/>
      <c r="Z5" s="158"/>
      <c r="AA5" s="158"/>
      <c r="AB5" s="158"/>
      <c r="AC5" s="158"/>
      <c r="AD5" s="158"/>
      <c r="AE5" s="158"/>
      <c r="AF5" s="158"/>
      <c r="AG5" s="149" t="s">
        <v>121</v>
      </c>
      <c r="AH5" s="149"/>
      <c r="AI5" s="149"/>
      <c r="AJ5" s="149"/>
      <c r="AK5" s="149"/>
      <c r="AL5" s="149"/>
      <c r="AM5" s="149"/>
      <c r="AN5" s="149"/>
      <c r="AO5" s="149"/>
      <c r="AP5" s="149"/>
      <c r="AQ5" s="149"/>
      <c r="AR5" s="149"/>
      <c r="AS5" s="149"/>
      <c r="AT5" s="149"/>
      <c r="AU5" s="149"/>
      <c r="AV5" s="149"/>
      <c r="AW5" s="149"/>
      <c r="AX5" s="149"/>
      <c r="AY5" s="149"/>
      <c r="AZ5" s="149"/>
      <c r="BA5" s="149"/>
      <c r="BB5" s="149"/>
      <c r="BC5" s="149"/>
      <c r="BD5" s="149"/>
      <c r="BE5" s="149"/>
      <c r="BF5" s="149"/>
      <c r="BG5" s="149"/>
      <c r="BH5" s="149"/>
      <c r="BI5" s="149"/>
      <c r="BJ5" s="149"/>
      <c r="BK5" s="149"/>
      <c r="BL5" s="149"/>
      <c r="BM5" s="149"/>
      <c r="BN5" s="149"/>
      <c r="BO5" s="149"/>
      <c r="BP5" s="149"/>
      <c r="BQ5" s="149"/>
      <c r="BR5" s="149"/>
      <c r="BS5" s="149"/>
      <c r="BT5" s="149"/>
      <c r="BU5" s="149"/>
      <c r="BV5" s="149"/>
      <c r="BW5" s="149"/>
      <c r="BX5" s="149"/>
      <c r="BY5" s="149"/>
      <c r="BZ5" s="149"/>
      <c r="CA5" s="149"/>
      <c r="CB5" s="149"/>
      <c r="CC5" s="149"/>
      <c r="CD5" s="149"/>
      <c r="CE5" s="149"/>
      <c r="CF5" s="149"/>
      <c r="CG5" s="149"/>
      <c r="CH5" s="149"/>
      <c r="CI5" s="149"/>
      <c r="CJ5" s="149"/>
    </row>
    <row r="6" spans="1:88" ht="15" thickBot="1" x14ac:dyDescent="0.25">
      <c r="B6" s="42" t="s">
        <v>36</v>
      </c>
      <c r="C6" s="42" t="s">
        <v>122</v>
      </c>
      <c r="D6" s="43" t="s">
        <v>38</v>
      </c>
      <c r="E6" s="43" t="s">
        <v>39</v>
      </c>
      <c r="F6" s="45" t="s">
        <v>40</v>
      </c>
      <c r="H6" s="43" t="s">
        <v>123</v>
      </c>
      <c r="I6" s="43" t="s">
        <v>75</v>
      </c>
      <c r="J6" s="43" t="s">
        <v>124</v>
      </c>
      <c r="K6" s="43" t="s">
        <v>125</v>
      </c>
      <c r="L6" s="43" t="s">
        <v>126</v>
      </c>
      <c r="M6" s="43" t="s">
        <v>127</v>
      </c>
      <c r="N6" s="43" t="s">
        <v>128</v>
      </c>
      <c r="O6" s="43" t="s">
        <v>129</v>
      </c>
      <c r="P6" s="43" t="s">
        <v>130</v>
      </c>
      <c r="Q6" s="43" t="s">
        <v>131</v>
      </c>
      <c r="R6" s="43" t="s">
        <v>132</v>
      </c>
      <c r="S6" s="43" t="s">
        <v>133</v>
      </c>
      <c r="T6" s="43" t="s">
        <v>134</v>
      </c>
      <c r="U6" s="43" t="s">
        <v>135</v>
      </c>
      <c r="V6" s="43" t="s">
        <v>136</v>
      </c>
      <c r="W6" s="43" t="s">
        <v>137</v>
      </c>
      <c r="X6" s="43" t="s">
        <v>138</v>
      </c>
      <c r="Y6" s="43" t="s">
        <v>139</v>
      </c>
      <c r="Z6" s="43" t="s">
        <v>140</v>
      </c>
      <c r="AA6" s="43" t="s">
        <v>141</v>
      </c>
      <c r="AB6" s="43" t="s">
        <v>142</v>
      </c>
      <c r="AC6" s="43" t="s">
        <v>143</v>
      </c>
      <c r="AD6" s="43" t="s">
        <v>144</v>
      </c>
      <c r="AE6" s="43" t="s">
        <v>145</v>
      </c>
      <c r="AF6" s="43" t="s">
        <v>146</v>
      </c>
      <c r="AG6" s="43" t="s">
        <v>147</v>
      </c>
      <c r="AH6" s="43" t="s">
        <v>148</v>
      </c>
      <c r="AI6" s="43" t="s">
        <v>149</v>
      </c>
      <c r="AJ6" s="43" t="s">
        <v>150</v>
      </c>
      <c r="AK6" s="43" t="s">
        <v>151</v>
      </c>
      <c r="AL6" s="43" t="s">
        <v>152</v>
      </c>
      <c r="AM6" s="43" t="s">
        <v>153</v>
      </c>
      <c r="AN6" s="43" t="s">
        <v>154</v>
      </c>
      <c r="AO6" s="43" t="s">
        <v>155</v>
      </c>
      <c r="AP6" s="43" t="s">
        <v>156</v>
      </c>
      <c r="AQ6" s="43" t="s">
        <v>157</v>
      </c>
      <c r="AR6" s="43" t="s">
        <v>158</v>
      </c>
      <c r="AS6" s="43" t="s">
        <v>159</v>
      </c>
      <c r="AT6" s="43" t="s">
        <v>160</v>
      </c>
      <c r="AU6" s="43" t="s">
        <v>161</v>
      </c>
      <c r="AV6" s="43" t="s">
        <v>162</v>
      </c>
      <c r="AW6" s="43" t="s">
        <v>163</v>
      </c>
      <c r="AX6" s="43" t="s">
        <v>164</v>
      </c>
      <c r="AY6" s="43" t="s">
        <v>165</v>
      </c>
      <c r="AZ6" s="43" t="s">
        <v>166</v>
      </c>
      <c r="BA6" s="43" t="s">
        <v>167</v>
      </c>
      <c r="BB6" s="43" t="s">
        <v>168</v>
      </c>
      <c r="BC6" s="43" t="s">
        <v>169</v>
      </c>
      <c r="BD6" s="43" t="s">
        <v>170</v>
      </c>
      <c r="BE6" s="43" t="s">
        <v>171</v>
      </c>
      <c r="BF6" s="43" t="s">
        <v>172</v>
      </c>
      <c r="BG6" s="43" t="s">
        <v>173</v>
      </c>
      <c r="BH6" s="43" t="s">
        <v>174</v>
      </c>
      <c r="BI6" s="43" t="s">
        <v>175</v>
      </c>
      <c r="BJ6" s="43" t="s">
        <v>176</v>
      </c>
      <c r="BK6" s="43" t="s">
        <v>177</v>
      </c>
      <c r="BL6" s="43" t="s">
        <v>178</v>
      </c>
      <c r="BM6" s="43" t="s">
        <v>179</v>
      </c>
      <c r="BN6" s="43" t="s">
        <v>180</v>
      </c>
      <c r="BO6" s="43" t="s">
        <v>181</v>
      </c>
      <c r="BP6" s="43" t="s">
        <v>182</v>
      </c>
      <c r="BQ6" s="43" t="s">
        <v>183</v>
      </c>
      <c r="BR6" s="43" t="s">
        <v>184</v>
      </c>
      <c r="BS6" s="43" t="s">
        <v>185</v>
      </c>
      <c r="BT6" s="43" t="s">
        <v>186</v>
      </c>
      <c r="BU6" s="43" t="s">
        <v>187</v>
      </c>
      <c r="BV6" s="43" t="s">
        <v>188</v>
      </c>
      <c r="BW6" s="43" t="s">
        <v>189</v>
      </c>
      <c r="BX6" s="43" t="s">
        <v>190</v>
      </c>
      <c r="BY6" s="43" t="s">
        <v>191</v>
      </c>
      <c r="BZ6" s="43" t="s">
        <v>192</v>
      </c>
      <c r="CA6" s="43" t="s">
        <v>193</v>
      </c>
      <c r="CB6" s="43" t="s">
        <v>194</v>
      </c>
      <c r="CC6" s="43" t="s">
        <v>195</v>
      </c>
      <c r="CD6" s="43" t="s">
        <v>196</v>
      </c>
      <c r="CE6" s="43" t="s">
        <v>197</v>
      </c>
      <c r="CF6" s="43" t="s">
        <v>198</v>
      </c>
      <c r="CG6" s="43" t="s">
        <v>199</v>
      </c>
      <c r="CH6" s="43" t="s">
        <v>200</v>
      </c>
      <c r="CI6" s="43" t="s">
        <v>201</v>
      </c>
      <c r="CJ6" s="43" t="s">
        <v>202</v>
      </c>
    </row>
    <row r="7" spans="1:88" ht="40.15" customHeight="1" x14ac:dyDescent="0.2">
      <c r="B7" s="76">
        <v>1</v>
      </c>
      <c r="C7" s="77" t="s">
        <v>203</v>
      </c>
      <c r="D7" s="78" t="s">
        <v>204</v>
      </c>
      <c r="E7" s="78" t="s">
        <v>71</v>
      </c>
      <c r="F7" s="78">
        <v>2</v>
      </c>
      <c r="G7" s="79"/>
      <c r="H7" s="110">
        <v>255.97799652814831</v>
      </c>
      <c r="I7" s="110">
        <v>240.30799652814801</v>
      </c>
      <c r="J7" s="110">
        <v>255.9779960513111</v>
      </c>
      <c r="K7" s="110">
        <v>255.9779960513111</v>
      </c>
      <c r="L7" s="110">
        <v>255.9779960513111</v>
      </c>
      <c r="M7" s="110">
        <v>255.9779960513111</v>
      </c>
      <c r="N7" s="110">
        <v>255.9779960513111</v>
      </c>
      <c r="O7" s="110">
        <v>255.9779960513111</v>
      </c>
      <c r="P7" s="110">
        <v>255.9779960513111</v>
      </c>
      <c r="Q7" s="110">
        <v>255.9779960513111</v>
      </c>
      <c r="R7" s="110">
        <v>255.9779960513111</v>
      </c>
      <c r="S7" s="110">
        <v>255.9779960513111</v>
      </c>
      <c r="T7" s="110">
        <v>255.9779960513111</v>
      </c>
      <c r="U7" s="110">
        <v>255.9779960513111</v>
      </c>
      <c r="V7" s="110">
        <v>255.9779960513111</v>
      </c>
      <c r="W7" s="110">
        <v>255.9779960513111</v>
      </c>
      <c r="X7" s="110">
        <v>255.9779960513111</v>
      </c>
      <c r="Y7" s="110">
        <v>255.9779960513111</v>
      </c>
      <c r="Z7" s="110">
        <v>255.9779960513111</v>
      </c>
      <c r="AA7" s="110">
        <v>255.9779960513111</v>
      </c>
      <c r="AB7" s="110">
        <v>255.9779960513111</v>
      </c>
      <c r="AC7" s="110">
        <v>255.9779960513111</v>
      </c>
      <c r="AD7" s="110">
        <v>255.9779960513111</v>
      </c>
      <c r="AE7" s="110">
        <v>255.9779960513111</v>
      </c>
      <c r="AF7" s="110">
        <v>255.9779960513111</v>
      </c>
      <c r="AG7" s="80"/>
      <c r="AH7" s="80"/>
      <c r="AI7" s="80"/>
      <c r="AJ7" s="80"/>
      <c r="AK7" s="80"/>
      <c r="AL7" s="80"/>
      <c r="AM7" s="80"/>
      <c r="AN7" s="80"/>
      <c r="AO7" s="80"/>
      <c r="AP7" s="80"/>
      <c r="AQ7" s="80"/>
      <c r="AR7" s="80"/>
      <c r="AS7" s="80"/>
      <c r="AT7" s="80"/>
      <c r="AU7" s="80"/>
      <c r="AV7" s="80"/>
      <c r="AW7" s="80"/>
      <c r="AX7" s="80"/>
      <c r="AY7" s="80"/>
      <c r="AZ7" s="80"/>
      <c r="BA7" s="80"/>
      <c r="BB7" s="80"/>
      <c r="BC7" s="80"/>
      <c r="BD7" s="80"/>
      <c r="BE7" s="80"/>
      <c r="BF7" s="80"/>
      <c r="BG7" s="80"/>
      <c r="BH7" s="80"/>
      <c r="BI7" s="80"/>
      <c r="BJ7" s="80"/>
      <c r="BK7" s="80"/>
      <c r="BL7" s="80"/>
      <c r="BM7" s="80"/>
      <c r="BN7" s="80"/>
      <c r="BO7" s="80"/>
      <c r="BP7" s="80"/>
      <c r="BQ7" s="80"/>
      <c r="BR7" s="80"/>
      <c r="BS7" s="80"/>
      <c r="BT7" s="80"/>
      <c r="BU7" s="80"/>
      <c r="BV7" s="80"/>
      <c r="BW7" s="80"/>
      <c r="BX7" s="80"/>
      <c r="BY7" s="80"/>
      <c r="BZ7" s="80"/>
      <c r="CA7" s="80"/>
      <c r="CB7" s="80"/>
      <c r="CC7" s="80"/>
      <c r="CD7" s="80"/>
      <c r="CE7" s="80"/>
      <c r="CF7" s="80"/>
      <c r="CG7" s="80"/>
      <c r="CH7" s="80"/>
      <c r="CI7" s="80"/>
      <c r="CJ7" s="81"/>
    </row>
    <row r="8" spans="1:88" ht="40.15" customHeight="1" x14ac:dyDescent="0.2">
      <c r="B8" s="82">
        <f>B7+1</f>
        <v>2</v>
      </c>
      <c r="C8" s="83" t="s">
        <v>205</v>
      </c>
      <c r="D8" s="84" t="s">
        <v>206</v>
      </c>
      <c r="E8" s="85" t="s">
        <v>71</v>
      </c>
      <c r="F8" s="85">
        <v>2</v>
      </c>
      <c r="G8" s="79"/>
      <c r="H8" s="110">
        <v>0</v>
      </c>
      <c r="I8" s="110">
        <v>0</v>
      </c>
      <c r="J8" s="110">
        <v>-18.8</v>
      </c>
      <c r="K8" s="110">
        <v>-21.933333333333334</v>
      </c>
      <c r="L8" s="110">
        <v>-25.066666666666666</v>
      </c>
      <c r="M8" s="110">
        <v>-28.2</v>
      </c>
      <c r="N8" s="110">
        <v>-31.333333333333332</v>
      </c>
      <c r="O8" s="110">
        <v>-34.466666666666661</v>
      </c>
      <c r="P8" s="110">
        <v>-37.6</v>
      </c>
      <c r="Q8" s="110">
        <v>-40.733333333333334</v>
      </c>
      <c r="R8" s="110">
        <v>-43.083333333333329</v>
      </c>
      <c r="S8" s="110">
        <v>-43.866666666666667</v>
      </c>
      <c r="T8" s="110">
        <v>-44.65</v>
      </c>
      <c r="U8" s="110">
        <v>-45.433333333333337</v>
      </c>
      <c r="V8" s="110">
        <v>-46.216666666666661</v>
      </c>
      <c r="W8" s="110">
        <v>-47</v>
      </c>
      <c r="X8" s="110">
        <v>-47.783333333333331</v>
      </c>
      <c r="Y8" s="110">
        <v>-48.56666666666667</v>
      </c>
      <c r="Z8" s="110">
        <v>-49.35</v>
      </c>
      <c r="AA8" s="110">
        <v>-50.133333333333333</v>
      </c>
      <c r="AB8" s="110">
        <v>-50.916666666666664</v>
      </c>
      <c r="AC8" s="110">
        <v>-51.7</v>
      </c>
      <c r="AD8" s="110">
        <v>-52.483333333333334</v>
      </c>
      <c r="AE8" s="110">
        <v>-53.266666666666666</v>
      </c>
      <c r="AF8" s="110">
        <v>-54.05</v>
      </c>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6"/>
    </row>
    <row r="9" spans="1:88" ht="40.15" customHeight="1" x14ac:dyDescent="0.2">
      <c r="B9" s="82">
        <f t="shared" ref="B9:B12" si="0">B8+1</f>
        <v>3</v>
      </c>
      <c r="C9" s="83" t="s">
        <v>207</v>
      </c>
      <c r="D9" s="84" t="s">
        <v>208</v>
      </c>
      <c r="E9" s="85" t="s">
        <v>71</v>
      </c>
      <c r="F9" s="85">
        <v>2</v>
      </c>
      <c r="G9" s="79"/>
      <c r="H9" s="110">
        <v>0</v>
      </c>
      <c r="I9" s="110">
        <v>0</v>
      </c>
      <c r="J9" s="110">
        <v>0</v>
      </c>
      <c r="K9" s="110">
        <v>0</v>
      </c>
      <c r="L9" s="110">
        <v>0</v>
      </c>
      <c r="M9" s="110">
        <v>0</v>
      </c>
      <c r="N9" s="110">
        <v>0</v>
      </c>
      <c r="O9" s="110">
        <v>0</v>
      </c>
      <c r="P9" s="110">
        <v>0</v>
      </c>
      <c r="Q9" s="110">
        <v>0</v>
      </c>
      <c r="R9" s="110">
        <v>-38</v>
      </c>
      <c r="S9" s="110">
        <v>-38</v>
      </c>
      <c r="T9" s="110">
        <v>-38</v>
      </c>
      <c r="U9" s="110">
        <v>-38</v>
      </c>
      <c r="V9" s="110">
        <v>-38</v>
      </c>
      <c r="W9" s="110">
        <v>-43</v>
      </c>
      <c r="X9" s="110">
        <v>-43</v>
      </c>
      <c r="Y9" s="110">
        <v>-43</v>
      </c>
      <c r="Z9" s="110">
        <v>-43</v>
      </c>
      <c r="AA9" s="110">
        <v>-43</v>
      </c>
      <c r="AB9" s="110">
        <v>-43</v>
      </c>
      <c r="AC9" s="110">
        <v>-43</v>
      </c>
      <c r="AD9" s="110">
        <v>-43</v>
      </c>
      <c r="AE9" s="110">
        <v>-43</v>
      </c>
      <c r="AF9" s="110">
        <v>-43</v>
      </c>
      <c r="AG9" s="80"/>
      <c r="AH9" s="80"/>
      <c r="AI9" s="80"/>
      <c r="AJ9" s="80"/>
      <c r="AK9" s="80"/>
      <c r="AL9" s="80"/>
      <c r="AM9" s="80"/>
      <c r="AN9" s="80"/>
      <c r="AO9" s="80"/>
      <c r="AP9" s="80"/>
      <c r="AQ9" s="80"/>
      <c r="AR9" s="80"/>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80"/>
      <c r="CF9" s="80"/>
      <c r="CG9" s="80"/>
      <c r="CH9" s="80"/>
      <c r="CI9" s="80"/>
      <c r="CJ9" s="86"/>
    </row>
    <row r="10" spans="1:88" ht="40.15" customHeight="1" x14ac:dyDescent="0.2">
      <c r="B10" s="82">
        <f t="shared" si="0"/>
        <v>4</v>
      </c>
      <c r="C10" s="83" t="s">
        <v>209</v>
      </c>
      <c r="D10" s="84" t="s">
        <v>210</v>
      </c>
      <c r="E10" s="85" t="s">
        <v>71</v>
      </c>
      <c r="F10" s="85">
        <v>2</v>
      </c>
      <c r="G10" s="79"/>
      <c r="H10" s="110">
        <v>0</v>
      </c>
      <c r="I10" s="110">
        <v>0</v>
      </c>
      <c r="J10" s="110">
        <v>0</v>
      </c>
      <c r="K10" s="110">
        <v>0</v>
      </c>
      <c r="L10" s="110">
        <v>0</v>
      </c>
      <c r="M10" s="110">
        <v>0</v>
      </c>
      <c r="N10" s="110">
        <v>0</v>
      </c>
      <c r="O10" s="110">
        <v>0</v>
      </c>
      <c r="P10" s="110">
        <v>0</v>
      </c>
      <c r="Q10" s="110">
        <v>0</v>
      </c>
      <c r="R10" s="110">
        <v>0</v>
      </c>
      <c r="S10" s="110">
        <v>0</v>
      </c>
      <c r="T10" s="110">
        <v>0</v>
      </c>
      <c r="U10" s="110">
        <v>0</v>
      </c>
      <c r="V10" s="110">
        <v>0</v>
      </c>
      <c r="W10" s="110">
        <v>0</v>
      </c>
      <c r="X10" s="110">
        <v>0</v>
      </c>
      <c r="Y10" s="110">
        <v>0</v>
      </c>
      <c r="Z10" s="110">
        <v>0</v>
      </c>
      <c r="AA10" s="110">
        <v>0</v>
      </c>
      <c r="AB10" s="110">
        <v>0</v>
      </c>
      <c r="AC10" s="110">
        <v>0</v>
      </c>
      <c r="AD10" s="110">
        <v>0</v>
      </c>
      <c r="AE10" s="110">
        <v>0</v>
      </c>
      <c r="AF10" s="110">
        <v>0</v>
      </c>
      <c r="AG10" s="80"/>
      <c r="AH10" s="80"/>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6"/>
    </row>
    <row r="11" spans="1:88" ht="40.15" customHeight="1" x14ac:dyDescent="0.2">
      <c r="B11" s="82">
        <f t="shared" si="0"/>
        <v>5</v>
      </c>
      <c r="C11" s="83" t="s">
        <v>211</v>
      </c>
      <c r="D11" s="84" t="s">
        <v>212</v>
      </c>
      <c r="E11" s="85" t="s">
        <v>71</v>
      </c>
      <c r="F11" s="85">
        <v>2</v>
      </c>
      <c r="G11" s="79"/>
      <c r="H11" s="110">
        <v>0</v>
      </c>
      <c r="I11" s="110">
        <v>0</v>
      </c>
      <c r="J11" s="110">
        <v>12.733438131596676</v>
      </c>
      <c r="K11" s="110">
        <v>12.733438131596676</v>
      </c>
      <c r="L11" s="110">
        <v>12.733438131596676</v>
      </c>
      <c r="M11" s="110">
        <v>12.733438131596676</v>
      </c>
      <c r="N11" s="110">
        <v>12.733438131596676</v>
      </c>
      <c r="O11" s="110">
        <v>12.733438131596676</v>
      </c>
      <c r="P11" s="110">
        <v>12.733438131596676</v>
      </c>
      <c r="Q11" s="110">
        <v>12.733438131596676</v>
      </c>
      <c r="R11" s="110">
        <v>12.733438131596676</v>
      </c>
      <c r="S11" s="110">
        <v>12.733438131596676</v>
      </c>
      <c r="T11" s="110">
        <v>12.733438131596676</v>
      </c>
      <c r="U11" s="110">
        <v>12.733438131596676</v>
      </c>
      <c r="V11" s="110">
        <v>12.733438131596676</v>
      </c>
      <c r="W11" s="110">
        <v>12.733438131596676</v>
      </c>
      <c r="X11" s="110">
        <v>12.733438131596676</v>
      </c>
      <c r="Y11" s="110">
        <v>12.733438131596676</v>
      </c>
      <c r="Z11" s="110">
        <v>12.733438131596676</v>
      </c>
      <c r="AA11" s="110">
        <v>12.733438131596676</v>
      </c>
      <c r="AB11" s="110">
        <v>12.733438131596676</v>
      </c>
      <c r="AC11" s="110">
        <v>12.733438131596676</v>
      </c>
      <c r="AD11" s="110">
        <v>12.733438131596676</v>
      </c>
      <c r="AE11" s="110">
        <v>12.733438131596676</v>
      </c>
      <c r="AF11" s="110">
        <v>12.733438131596676</v>
      </c>
      <c r="AG11" s="80"/>
      <c r="AH11" s="80"/>
      <c r="AI11" s="80"/>
      <c r="AJ11" s="80"/>
      <c r="AK11" s="80"/>
      <c r="AL11" s="80"/>
      <c r="AM11" s="80"/>
      <c r="AN11" s="80"/>
      <c r="AO11" s="80"/>
      <c r="AP11" s="80"/>
      <c r="AQ11" s="80"/>
      <c r="AR11" s="80"/>
      <c r="AS11" s="80"/>
      <c r="AT11" s="80"/>
      <c r="AU11" s="80"/>
      <c r="AV11" s="80"/>
      <c r="AW11" s="80"/>
      <c r="AX11" s="80"/>
      <c r="AY11" s="80"/>
      <c r="AZ11" s="80"/>
      <c r="BA11" s="80"/>
      <c r="BB11" s="80"/>
      <c r="BC11" s="80"/>
      <c r="BD11" s="80"/>
      <c r="BE11" s="80"/>
      <c r="BF11" s="80"/>
      <c r="BG11" s="80"/>
      <c r="BH11" s="80"/>
      <c r="BI11" s="80"/>
      <c r="BJ11" s="80"/>
      <c r="BK11" s="80"/>
      <c r="BL11" s="80"/>
      <c r="BM11" s="80"/>
      <c r="BN11" s="80"/>
      <c r="BO11" s="80"/>
      <c r="BP11" s="80"/>
      <c r="BQ11" s="80"/>
      <c r="BR11" s="80"/>
      <c r="BS11" s="80"/>
      <c r="BT11" s="80"/>
      <c r="BU11" s="80"/>
      <c r="BV11" s="80"/>
      <c r="BW11" s="80"/>
      <c r="BX11" s="80"/>
      <c r="BY11" s="80"/>
      <c r="BZ11" s="80"/>
      <c r="CA11" s="80"/>
      <c r="CB11" s="80"/>
      <c r="CC11" s="80"/>
      <c r="CD11" s="80"/>
      <c r="CE11" s="80"/>
      <c r="CF11" s="80"/>
      <c r="CG11" s="80"/>
      <c r="CH11" s="80"/>
      <c r="CI11" s="80"/>
      <c r="CJ11" s="86"/>
    </row>
    <row r="12" spans="1:88" ht="40.15" customHeight="1" x14ac:dyDescent="0.2">
      <c r="B12" s="82">
        <f t="shared" si="0"/>
        <v>6</v>
      </c>
      <c r="C12" s="83" t="s">
        <v>213</v>
      </c>
      <c r="D12" s="84" t="s">
        <v>214</v>
      </c>
      <c r="E12" s="85" t="s">
        <v>71</v>
      </c>
      <c r="F12" s="85">
        <v>2</v>
      </c>
      <c r="G12" s="79"/>
      <c r="H12" s="111">
        <v>23.670696069531481</v>
      </c>
      <c r="I12" s="111">
        <v>14.183532458142654</v>
      </c>
      <c r="J12" s="111">
        <v>3.8120985377405541</v>
      </c>
      <c r="K12" s="111">
        <v>3.8120985377405541</v>
      </c>
      <c r="L12" s="111">
        <v>3.8120985377405541</v>
      </c>
      <c r="M12" s="111">
        <v>3.8120985377405541</v>
      </c>
      <c r="N12" s="111">
        <v>3.8120985377405541</v>
      </c>
      <c r="O12" s="111">
        <v>3.8120985377405541</v>
      </c>
      <c r="P12" s="111">
        <v>3.8120985377405541</v>
      </c>
      <c r="Q12" s="111">
        <v>3.8120985377405541</v>
      </c>
      <c r="R12" s="111">
        <v>3.8120985377405541</v>
      </c>
      <c r="S12" s="111">
        <v>3.8120985377405541</v>
      </c>
      <c r="T12" s="111">
        <v>3.8120985377405541</v>
      </c>
      <c r="U12" s="111">
        <v>3.8120985377405541</v>
      </c>
      <c r="V12" s="111">
        <v>3.8120985377405541</v>
      </c>
      <c r="W12" s="111">
        <v>3.8120985377405541</v>
      </c>
      <c r="X12" s="111">
        <v>3.8120985377405541</v>
      </c>
      <c r="Y12" s="111">
        <v>3.8120985377405541</v>
      </c>
      <c r="Z12" s="111">
        <v>3.8120985377405541</v>
      </c>
      <c r="AA12" s="111">
        <v>3.8120985377405541</v>
      </c>
      <c r="AB12" s="111">
        <v>3.8120985377405541</v>
      </c>
      <c r="AC12" s="111">
        <v>3.8120985377405541</v>
      </c>
      <c r="AD12" s="111">
        <v>3.8120985377405541</v>
      </c>
      <c r="AE12" s="111">
        <v>3.8120985377405541</v>
      </c>
      <c r="AF12" s="111">
        <v>3.8120985377405541</v>
      </c>
      <c r="AG12" s="86"/>
      <c r="AH12" s="86"/>
      <c r="AI12" s="86"/>
      <c r="AJ12" s="86"/>
      <c r="AK12" s="86"/>
      <c r="AL12" s="86"/>
      <c r="AM12" s="86"/>
      <c r="AN12" s="86"/>
      <c r="AO12" s="86"/>
      <c r="AP12" s="86"/>
      <c r="AQ12" s="86"/>
      <c r="AR12" s="86"/>
      <c r="AS12" s="86"/>
      <c r="AT12" s="86"/>
      <c r="AU12" s="86"/>
      <c r="AV12" s="86"/>
      <c r="AW12" s="86"/>
      <c r="AX12" s="86"/>
      <c r="AY12" s="86"/>
      <c r="AZ12" s="86"/>
      <c r="BA12" s="86"/>
      <c r="BB12" s="86"/>
      <c r="BC12" s="86"/>
      <c r="BD12" s="86"/>
      <c r="BE12" s="86"/>
      <c r="BF12" s="86"/>
      <c r="BG12" s="86"/>
      <c r="BH12" s="86"/>
      <c r="BI12" s="86"/>
      <c r="BJ12" s="86"/>
      <c r="BK12" s="86"/>
      <c r="BL12" s="86"/>
      <c r="BM12" s="86"/>
      <c r="BN12" s="86"/>
      <c r="BO12" s="86"/>
      <c r="BP12" s="86"/>
      <c r="BQ12" s="86"/>
      <c r="BR12" s="86"/>
      <c r="BS12" s="86"/>
      <c r="BT12" s="86"/>
      <c r="BU12" s="86"/>
      <c r="BV12" s="86"/>
      <c r="BW12" s="86"/>
      <c r="BX12" s="86"/>
      <c r="BY12" s="86"/>
      <c r="BZ12" s="86"/>
      <c r="CA12" s="86"/>
      <c r="CB12" s="86"/>
      <c r="CC12" s="86"/>
      <c r="CD12" s="86"/>
      <c r="CE12" s="86"/>
      <c r="CF12" s="86"/>
      <c r="CG12" s="86"/>
      <c r="CH12" s="86"/>
      <c r="CI12" s="86"/>
      <c r="CJ12" s="86"/>
    </row>
    <row r="13" spans="1:88" x14ac:dyDescent="0.2"/>
    <row r="14" spans="1:88" x14ac:dyDescent="0.2"/>
    <row r="15" spans="1:88" x14ac:dyDescent="0.2"/>
    <row r="16" spans="1:88" ht="15" x14ac:dyDescent="0.25">
      <c r="B16" s="54" t="s">
        <v>83</v>
      </c>
    </row>
    <row r="17" spans="2:9" x14ac:dyDescent="0.2"/>
    <row r="18" spans="2:9" x14ac:dyDescent="0.2">
      <c r="B18" s="55"/>
      <c r="C18" s="14" t="s">
        <v>84</v>
      </c>
    </row>
    <row r="19" spans="2:9" x14ac:dyDescent="0.2"/>
    <row r="20" spans="2:9" x14ac:dyDescent="0.2">
      <c r="B20" s="56"/>
      <c r="C20" s="14" t="s">
        <v>85</v>
      </c>
    </row>
    <row r="21" spans="2:9" x14ac:dyDescent="0.2"/>
    <row r="22" spans="2:9" x14ac:dyDescent="0.2"/>
    <row r="23" spans="2:9" x14ac:dyDescent="0.2"/>
    <row r="24" spans="2:9" ht="15" x14ac:dyDescent="0.25">
      <c r="B24" s="150" t="s">
        <v>215</v>
      </c>
      <c r="C24" s="151"/>
      <c r="D24" s="151"/>
      <c r="E24" s="151"/>
      <c r="F24" s="151"/>
      <c r="G24" s="151"/>
      <c r="H24" s="151"/>
      <c r="I24" s="152"/>
    </row>
    <row r="25" spans="2:9" x14ac:dyDescent="0.2"/>
    <row r="26" spans="2:9" s="21" customFormat="1" ht="13.5" x14ac:dyDescent="0.2">
      <c r="B26" s="87" t="s">
        <v>36</v>
      </c>
      <c r="C26" s="153" t="s">
        <v>88</v>
      </c>
      <c r="D26" s="153"/>
      <c r="E26" s="153"/>
      <c r="F26" s="153"/>
      <c r="G26" s="153"/>
      <c r="H26" s="153"/>
      <c r="I26" s="153"/>
    </row>
    <row r="27" spans="2:9" s="21" customFormat="1" ht="76.150000000000006" customHeight="1" x14ac:dyDescent="0.2">
      <c r="B27" s="64">
        <v>1</v>
      </c>
      <c r="C27" s="147" t="s">
        <v>216</v>
      </c>
      <c r="D27" s="148"/>
      <c r="E27" s="148"/>
      <c r="F27" s="148"/>
      <c r="G27" s="148"/>
      <c r="H27" s="148"/>
      <c r="I27" s="148"/>
    </row>
    <row r="28" spans="2:9" s="21" customFormat="1" ht="55.9" customHeight="1" x14ac:dyDescent="0.2">
      <c r="B28" s="64">
        <f>B27+1</f>
        <v>2</v>
      </c>
      <c r="C28" s="147" t="s">
        <v>217</v>
      </c>
      <c r="D28" s="148"/>
      <c r="E28" s="148"/>
      <c r="F28" s="148"/>
      <c r="G28" s="148"/>
      <c r="H28" s="148"/>
      <c r="I28" s="148"/>
    </row>
    <row r="29" spans="2:9" s="21" customFormat="1" ht="58.15" customHeight="1" x14ac:dyDescent="0.2">
      <c r="B29" s="64">
        <f t="shared" ref="B29:B32" si="1">B28+1</f>
        <v>3</v>
      </c>
      <c r="C29" s="147" t="s">
        <v>218</v>
      </c>
      <c r="D29" s="148"/>
      <c r="E29" s="148"/>
      <c r="F29" s="148"/>
      <c r="G29" s="148"/>
      <c r="H29" s="148"/>
      <c r="I29" s="148"/>
    </row>
    <row r="30" spans="2:9" s="21" customFormat="1" ht="41.65" customHeight="1" x14ac:dyDescent="0.2">
      <c r="B30" s="64">
        <f t="shared" si="1"/>
        <v>4</v>
      </c>
      <c r="C30" s="147" t="s">
        <v>219</v>
      </c>
      <c r="D30" s="148"/>
      <c r="E30" s="148"/>
      <c r="F30" s="148"/>
      <c r="G30" s="148"/>
      <c r="H30" s="148"/>
      <c r="I30" s="148"/>
    </row>
    <row r="31" spans="2:9" s="21" customFormat="1" ht="94.9" customHeight="1" x14ac:dyDescent="0.2">
      <c r="B31" s="64">
        <f t="shared" si="1"/>
        <v>5</v>
      </c>
      <c r="C31" s="147" t="s">
        <v>220</v>
      </c>
      <c r="D31" s="148"/>
      <c r="E31" s="148"/>
      <c r="F31" s="148"/>
      <c r="G31" s="148"/>
      <c r="H31" s="148"/>
      <c r="I31" s="148"/>
    </row>
    <row r="32" spans="2:9" s="21" customFormat="1" ht="82.5" customHeight="1" x14ac:dyDescent="0.2">
      <c r="B32" s="64">
        <f t="shared" si="1"/>
        <v>6</v>
      </c>
      <c r="C32" s="147" t="s">
        <v>221</v>
      </c>
      <c r="D32" s="148"/>
      <c r="E32" s="148"/>
      <c r="F32" s="148"/>
      <c r="G32" s="148"/>
      <c r="H32" s="148"/>
      <c r="I32" s="148"/>
    </row>
    <row r="33" s="21" customFormat="1" ht="12.75" x14ac:dyDescent="0.2"/>
    <row r="34" s="21" customFormat="1" ht="12.75" x14ac:dyDescent="0.2"/>
    <row r="35" s="21" customFormat="1" ht="12.75" x14ac:dyDescent="0.2"/>
    <row r="36" s="21" customFormat="1" ht="12.75"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sheetData>
  <sheetProtection algorithmName="SHA-512" hashValue="Q7Ncr+myFgHfXY4C/RkacpkKQmzZm/epuBR6jqsQijM2IHY0Yu+ti/7z/3tSafogeZGws5Lonn9LsDoTG00txQ==" saltValue="yOpLj4nldxrDaEqLrAx9EQ==" spinCount="100000" sheet="1" objects="1" scenarios="1"/>
  <mergeCells count="14">
    <mergeCell ref="AG5:CJ5"/>
    <mergeCell ref="B24:I24"/>
    <mergeCell ref="C26:I26"/>
    <mergeCell ref="C27:I27"/>
    <mergeCell ref="D3:F3"/>
    <mergeCell ref="D4:F4"/>
    <mergeCell ref="B3:C3"/>
    <mergeCell ref="B4:C4"/>
    <mergeCell ref="H5:AF5"/>
    <mergeCell ref="C28:I28"/>
    <mergeCell ref="C29:I29"/>
    <mergeCell ref="C30:I30"/>
    <mergeCell ref="C31:I31"/>
    <mergeCell ref="C32:I32"/>
  </mergeCells>
  <pageMargins left="0.7" right="0.7" top="0.75" bottom="0.75" header="0.3" footer="0.3"/>
  <pageSetup paperSize="9" orientation="portrait" r:id="rId1"/>
  <headerFooter>
    <oddHeader>&amp;L&amp;"Calibri"&amp;10&amp;K000000ST Classification: OFFICIAL COMMERCIAL&amp;1#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857362"/>
  </sheetPr>
  <dimension ref="A1:DF67"/>
  <sheetViews>
    <sheetView showGridLines="0" zoomScaleNormal="100" workbookViewId="0">
      <selection activeCell="H21" sqref="H21"/>
    </sheetView>
  </sheetViews>
  <sheetFormatPr defaultColWidth="0" defaultRowHeight="14.25" zeroHeight="1" x14ac:dyDescent="0.2"/>
  <cols>
    <col min="1" max="1" width="1.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10" width="0" hidden="1" customWidth="1"/>
    <col min="111" max="16384" width="8.75" hidden="1"/>
  </cols>
  <sheetData>
    <row r="1" spans="2:88" ht="22.5" customHeight="1" x14ac:dyDescent="0.35">
      <c r="B1" s="168" t="s">
        <v>222</v>
      </c>
      <c r="C1" s="168"/>
      <c r="D1" s="168"/>
      <c r="E1" s="168"/>
      <c r="F1" s="168"/>
      <c r="G1" s="8"/>
    </row>
    <row r="2" spans="2:88" ht="15" thickBot="1" x14ac:dyDescent="0.25">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row>
    <row r="3" spans="2:88" ht="16.5" customHeight="1" thickBot="1" x14ac:dyDescent="0.25">
      <c r="B3" s="137" t="s">
        <v>3</v>
      </c>
      <c r="C3" s="157"/>
      <c r="D3" s="154" t="str">
        <f>'Cover sheet'!C5</f>
        <v xml:space="preserve">Severn Trent </v>
      </c>
      <c r="E3" s="155"/>
      <c r="F3" s="156"/>
      <c r="G3" s="39"/>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row>
    <row r="4" spans="2:88" ht="14.65" customHeight="1" thickBot="1" x14ac:dyDescent="0.35">
      <c r="B4" s="169" t="s">
        <v>6</v>
      </c>
      <c r="C4" s="170"/>
      <c r="D4" s="154" t="str">
        <f>'Cover sheet'!C6</f>
        <v>Nottinghamshire</v>
      </c>
      <c r="E4" s="155"/>
      <c r="F4" s="156"/>
      <c r="G4" s="39"/>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c r="BD4" s="38"/>
      <c r="BE4" s="38"/>
      <c r="BF4" s="38"/>
      <c r="BG4" s="38"/>
      <c r="BH4" s="38"/>
      <c r="BI4" s="38"/>
      <c r="BJ4" s="38"/>
      <c r="BK4" s="38"/>
      <c r="BL4" s="38"/>
      <c r="BM4" s="38"/>
      <c r="BN4" s="38"/>
      <c r="BO4" s="38"/>
      <c r="BP4" s="38"/>
      <c r="BQ4" s="38"/>
      <c r="BR4" s="38"/>
      <c r="BS4" s="38"/>
      <c r="BT4" s="38"/>
      <c r="BU4" s="38"/>
      <c r="BV4" s="38"/>
      <c r="BW4" s="38"/>
      <c r="BX4" s="38"/>
      <c r="BY4" s="38"/>
      <c r="BZ4" s="38"/>
      <c r="CA4" s="38"/>
      <c r="CB4" s="38"/>
      <c r="CC4" s="38"/>
      <c r="CD4" s="38"/>
      <c r="CE4" s="38"/>
      <c r="CF4" s="38"/>
      <c r="CG4" s="38"/>
      <c r="CH4" s="38"/>
      <c r="CI4" s="38"/>
      <c r="CJ4" s="38"/>
    </row>
    <row r="5" spans="2:88" ht="16.5" thickBot="1" x14ac:dyDescent="0.35">
      <c r="B5" s="14"/>
      <c r="C5" s="41"/>
      <c r="D5" s="41"/>
      <c r="E5" s="38"/>
      <c r="F5" s="38"/>
      <c r="G5" s="39"/>
      <c r="H5" s="158" t="s">
        <v>120</v>
      </c>
      <c r="I5" s="158"/>
      <c r="J5" s="158"/>
      <c r="K5" s="158"/>
      <c r="L5" s="158"/>
      <c r="M5" s="158"/>
      <c r="N5" s="158"/>
      <c r="O5" s="158"/>
      <c r="P5" s="158"/>
      <c r="Q5" s="158"/>
      <c r="R5" s="158"/>
      <c r="S5" s="158"/>
      <c r="T5" s="158"/>
      <c r="U5" s="158"/>
      <c r="V5" s="158"/>
      <c r="W5" s="158"/>
      <c r="X5" s="158"/>
      <c r="Y5" s="158"/>
      <c r="Z5" s="158"/>
      <c r="AA5" s="158"/>
      <c r="AB5" s="158"/>
      <c r="AC5" s="158"/>
      <c r="AD5" s="158"/>
      <c r="AE5" s="158"/>
      <c r="AF5" s="158"/>
      <c r="AG5" s="149" t="s">
        <v>121</v>
      </c>
      <c r="AH5" s="149"/>
      <c r="AI5" s="149"/>
      <c r="AJ5" s="149"/>
      <c r="AK5" s="149"/>
      <c r="AL5" s="149"/>
      <c r="AM5" s="149"/>
      <c r="AN5" s="149"/>
      <c r="AO5" s="149"/>
      <c r="AP5" s="149"/>
      <c r="AQ5" s="149"/>
      <c r="AR5" s="149"/>
      <c r="AS5" s="149"/>
      <c r="AT5" s="149"/>
      <c r="AU5" s="149"/>
      <c r="AV5" s="149"/>
      <c r="AW5" s="149"/>
      <c r="AX5" s="149"/>
      <c r="AY5" s="149"/>
      <c r="AZ5" s="149"/>
      <c r="BA5" s="149"/>
      <c r="BB5" s="149"/>
      <c r="BC5" s="149"/>
      <c r="BD5" s="149"/>
      <c r="BE5" s="149"/>
      <c r="BF5" s="149"/>
      <c r="BG5" s="149"/>
      <c r="BH5" s="149"/>
      <c r="BI5" s="149"/>
      <c r="BJ5" s="149"/>
      <c r="BK5" s="149"/>
      <c r="BL5" s="149"/>
      <c r="BM5" s="149"/>
      <c r="BN5" s="149"/>
      <c r="BO5" s="149"/>
      <c r="BP5" s="149"/>
      <c r="BQ5" s="149"/>
      <c r="BR5" s="149"/>
      <c r="BS5" s="149"/>
      <c r="BT5" s="149"/>
      <c r="BU5" s="149"/>
      <c r="BV5" s="149"/>
      <c r="BW5" s="149"/>
      <c r="BX5" s="149"/>
      <c r="BY5" s="149"/>
      <c r="BZ5" s="149"/>
      <c r="CA5" s="149"/>
      <c r="CB5" s="149"/>
      <c r="CC5" s="149"/>
      <c r="CD5" s="149"/>
      <c r="CE5" s="149"/>
      <c r="CF5" s="149"/>
      <c r="CG5" s="149"/>
      <c r="CH5" s="149"/>
      <c r="CI5" s="149"/>
      <c r="CJ5" s="149"/>
    </row>
    <row r="6" spans="2:88" ht="15" thickBot="1" x14ac:dyDescent="0.25">
      <c r="B6" s="88" t="s">
        <v>36</v>
      </c>
      <c r="C6" s="42" t="s">
        <v>122</v>
      </c>
      <c r="D6" s="43" t="s">
        <v>38</v>
      </c>
      <c r="E6" s="43" t="s">
        <v>39</v>
      </c>
      <c r="F6" s="45" t="s">
        <v>40</v>
      </c>
      <c r="G6" s="39"/>
      <c r="H6" s="43" t="s">
        <v>123</v>
      </c>
      <c r="I6" s="43" t="s">
        <v>75</v>
      </c>
      <c r="J6" s="43" t="s">
        <v>124</v>
      </c>
      <c r="K6" s="43" t="s">
        <v>125</v>
      </c>
      <c r="L6" s="43" t="s">
        <v>126</v>
      </c>
      <c r="M6" s="43" t="s">
        <v>127</v>
      </c>
      <c r="N6" s="43" t="s">
        <v>128</v>
      </c>
      <c r="O6" s="43" t="s">
        <v>129</v>
      </c>
      <c r="P6" s="43" t="s">
        <v>130</v>
      </c>
      <c r="Q6" s="43" t="s">
        <v>131</v>
      </c>
      <c r="R6" s="43" t="s">
        <v>132</v>
      </c>
      <c r="S6" s="43" t="s">
        <v>133</v>
      </c>
      <c r="T6" s="43" t="s">
        <v>134</v>
      </c>
      <c r="U6" s="43" t="s">
        <v>135</v>
      </c>
      <c r="V6" s="43" t="s">
        <v>136</v>
      </c>
      <c r="W6" s="43" t="s">
        <v>137</v>
      </c>
      <c r="X6" s="43" t="s">
        <v>138</v>
      </c>
      <c r="Y6" s="43" t="s">
        <v>139</v>
      </c>
      <c r="Z6" s="43" t="s">
        <v>140</v>
      </c>
      <c r="AA6" s="43" t="s">
        <v>141</v>
      </c>
      <c r="AB6" s="43" t="s">
        <v>142</v>
      </c>
      <c r="AC6" s="43" t="s">
        <v>143</v>
      </c>
      <c r="AD6" s="43" t="s">
        <v>144</v>
      </c>
      <c r="AE6" s="43" t="s">
        <v>145</v>
      </c>
      <c r="AF6" s="43" t="s">
        <v>146</v>
      </c>
      <c r="AG6" s="43" t="s">
        <v>147</v>
      </c>
      <c r="AH6" s="43" t="s">
        <v>148</v>
      </c>
      <c r="AI6" s="43" t="s">
        <v>149</v>
      </c>
      <c r="AJ6" s="43" t="s">
        <v>150</v>
      </c>
      <c r="AK6" s="43" t="s">
        <v>151</v>
      </c>
      <c r="AL6" s="43" t="s">
        <v>152</v>
      </c>
      <c r="AM6" s="43" t="s">
        <v>153</v>
      </c>
      <c r="AN6" s="43" t="s">
        <v>154</v>
      </c>
      <c r="AO6" s="43" t="s">
        <v>155</v>
      </c>
      <c r="AP6" s="43" t="s">
        <v>156</v>
      </c>
      <c r="AQ6" s="43" t="s">
        <v>157</v>
      </c>
      <c r="AR6" s="43" t="s">
        <v>158</v>
      </c>
      <c r="AS6" s="43" t="s">
        <v>159</v>
      </c>
      <c r="AT6" s="43" t="s">
        <v>160</v>
      </c>
      <c r="AU6" s="43" t="s">
        <v>161</v>
      </c>
      <c r="AV6" s="43" t="s">
        <v>162</v>
      </c>
      <c r="AW6" s="43" t="s">
        <v>163</v>
      </c>
      <c r="AX6" s="43" t="s">
        <v>164</v>
      </c>
      <c r="AY6" s="43" t="s">
        <v>165</v>
      </c>
      <c r="AZ6" s="43" t="s">
        <v>166</v>
      </c>
      <c r="BA6" s="43" t="s">
        <v>167</v>
      </c>
      <c r="BB6" s="43" t="s">
        <v>168</v>
      </c>
      <c r="BC6" s="43" t="s">
        <v>169</v>
      </c>
      <c r="BD6" s="43" t="s">
        <v>170</v>
      </c>
      <c r="BE6" s="43" t="s">
        <v>171</v>
      </c>
      <c r="BF6" s="43" t="s">
        <v>172</v>
      </c>
      <c r="BG6" s="43" t="s">
        <v>173</v>
      </c>
      <c r="BH6" s="43" t="s">
        <v>174</v>
      </c>
      <c r="BI6" s="43" t="s">
        <v>175</v>
      </c>
      <c r="BJ6" s="43" t="s">
        <v>176</v>
      </c>
      <c r="BK6" s="43" t="s">
        <v>177</v>
      </c>
      <c r="BL6" s="43" t="s">
        <v>178</v>
      </c>
      <c r="BM6" s="43" t="s">
        <v>179</v>
      </c>
      <c r="BN6" s="43" t="s">
        <v>180</v>
      </c>
      <c r="BO6" s="43" t="s">
        <v>181</v>
      </c>
      <c r="BP6" s="43" t="s">
        <v>182</v>
      </c>
      <c r="BQ6" s="43" t="s">
        <v>183</v>
      </c>
      <c r="BR6" s="43" t="s">
        <v>184</v>
      </c>
      <c r="BS6" s="43" t="s">
        <v>185</v>
      </c>
      <c r="BT6" s="43" t="s">
        <v>186</v>
      </c>
      <c r="BU6" s="43" t="s">
        <v>187</v>
      </c>
      <c r="BV6" s="43" t="s">
        <v>188</v>
      </c>
      <c r="BW6" s="43" t="s">
        <v>189</v>
      </c>
      <c r="BX6" s="43" t="s">
        <v>190</v>
      </c>
      <c r="BY6" s="43" t="s">
        <v>191</v>
      </c>
      <c r="BZ6" s="43" t="s">
        <v>192</v>
      </c>
      <c r="CA6" s="43" t="s">
        <v>193</v>
      </c>
      <c r="CB6" s="43" t="s">
        <v>194</v>
      </c>
      <c r="CC6" s="43" t="s">
        <v>195</v>
      </c>
      <c r="CD6" s="43" t="s">
        <v>196</v>
      </c>
      <c r="CE6" s="43" t="s">
        <v>197</v>
      </c>
      <c r="CF6" s="43" t="s">
        <v>198</v>
      </c>
      <c r="CG6" s="43" t="s">
        <v>199</v>
      </c>
      <c r="CH6" s="43" t="s">
        <v>200</v>
      </c>
      <c r="CI6" s="43" t="s">
        <v>201</v>
      </c>
      <c r="CJ6" s="43" t="s">
        <v>202</v>
      </c>
    </row>
    <row r="7" spans="2:88" ht="51" x14ac:dyDescent="0.2">
      <c r="B7" s="89">
        <v>1</v>
      </c>
      <c r="C7" s="90" t="s">
        <v>223</v>
      </c>
      <c r="D7" s="78" t="s">
        <v>224</v>
      </c>
      <c r="E7" s="78" t="s">
        <v>71</v>
      </c>
      <c r="F7" s="91">
        <v>2</v>
      </c>
      <c r="G7" s="39"/>
      <c r="H7" s="110">
        <v>33.621074209467558</v>
      </c>
      <c r="I7" s="110">
        <v>39.509431670425087</v>
      </c>
      <c r="J7" s="110">
        <v>43.710166041527494</v>
      </c>
      <c r="K7" s="110">
        <v>43.857430173289437</v>
      </c>
      <c r="L7" s="110">
        <v>43.850076854434107</v>
      </c>
      <c r="M7" s="110">
        <v>44.033753355540163</v>
      </c>
      <c r="N7" s="110">
        <v>44.088904650493795</v>
      </c>
      <c r="O7" s="110">
        <v>44.143283881271721</v>
      </c>
      <c r="P7" s="110">
        <v>44.074732269164237</v>
      </c>
      <c r="Q7" s="110">
        <v>44.245310567468373</v>
      </c>
      <c r="R7" s="110">
        <v>44.305669840954671</v>
      </c>
      <c r="S7" s="110">
        <v>44.369548882424866</v>
      </c>
      <c r="T7" s="110">
        <v>44.308971995919634</v>
      </c>
      <c r="U7" s="110">
        <v>44.484397741148371</v>
      </c>
      <c r="V7" s="110">
        <v>44.533955825301248</v>
      </c>
      <c r="W7" s="110">
        <v>44.584455365548258</v>
      </c>
      <c r="X7" s="110">
        <v>44.511605745391051</v>
      </c>
      <c r="Y7" s="110">
        <v>44.688073658685042</v>
      </c>
      <c r="Z7" s="110">
        <v>44.74568054570868</v>
      </c>
      <c r="AA7" s="110">
        <v>44.805257745168134</v>
      </c>
      <c r="AB7" s="110">
        <v>44.744066604785004</v>
      </c>
      <c r="AC7" s="110">
        <v>44.930636426722522</v>
      </c>
      <c r="AD7" s="110">
        <v>44.996464636416086</v>
      </c>
      <c r="AE7" s="110">
        <v>45.063891412765294</v>
      </c>
      <c r="AF7" s="110">
        <v>45.009600987084539</v>
      </c>
      <c r="AG7" s="80"/>
      <c r="AH7" s="80"/>
      <c r="AI7" s="80"/>
      <c r="AJ7" s="80"/>
      <c r="AK7" s="80"/>
      <c r="AL7" s="80"/>
      <c r="AM7" s="80"/>
      <c r="AN7" s="80"/>
      <c r="AO7" s="80"/>
      <c r="AP7" s="80"/>
      <c r="AQ7" s="80"/>
      <c r="AR7" s="80"/>
      <c r="AS7" s="80"/>
      <c r="AT7" s="80"/>
      <c r="AU7" s="80"/>
      <c r="AV7" s="80"/>
      <c r="AW7" s="80"/>
      <c r="AX7" s="80"/>
      <c r="AY7" s="80"/>
      <c r="AZ7" s="80"/>
      <c r="BA7" s="80"/>
      <c r="BB7" s="80"/>
      <c r="BC7" s="80"/>
      <c r="BD7" s="80"/>
      <c r="BE7" s="80"/>
      <c r="BF7" s="80"/>
      <c r="BG7" s="80"/>
      <c r="BH7" s="80"/>
      <c r="BI7" s="80"/>
      <c r="BJ7" s="80"/>
      <c r="BK7" s="80"/>
      <c r="BL7" s="80"/>
      <c r="BM7" s="80"/>
      <c r="BN7" s="80"/>
      <c r="BO7" s="80"/>
      <c r="BP7" s="80"/>
      <c r="BQ7" s="80"/>
      <c r="BR7" s="80"/>
      <c r="BS7" s="80"/>
      <c r="BT7" s="80"/>
      <c r="BU7" s="80"/>
      <c r="BV7" s="80"/>
      <c r="BW7" s="80"/>
      <c r="BX7" s="80"/>
      <c r="BY7" s="80"/>
      <c r="BZ7" s="80"/>
      <c r="CA7" s="80"/>
      <c r="CB7" s="80"/>
      <c r="CC7" s="80"/>
      <c r="CD7" s="80"/>
      <c r="CE7" s="80"/>
      <c r="CF7" s="80"/>
      <c r="CG7" s="80"/>
      <c r="CH7" s="80"/>
      <c r="CI7" s="80"/>
      <c r="CJ7" s="81"/>
    </row>
    <row r="8" spans="2:88" ht="38.25" x14ac:dyDescent="0.2">
      <c r="B8" s="89">
        <v>2</v>
      </c>
      <c r="C8" s="92" t="s">
        <v>225</v>
      </c>
      <c r="D8" s="47" t="s">
        <v>226</v>
      </c>
      <c r="E8" s="47" t="s">
        <v>71</v>
      </c>
      <c r="F8" s="47">
        <v>2</v>
      </c>
      <c r="G8" s="39"/>
      <c r="H8" s="110">
        <v>0.13668009863864541</v>
      </c>
      <c r="I8" s="110">
        <v>0.14828684791987654</v>
      </c>
      <c r="J8" s="110">
        <v>0.66003814294445917</v>
      </c>
      <c r="K8" s="110">
        <v>0.66003814294445917</v>
      </c>
      <c r="L8" s="110">
        <v>0.66003814294445917</v>
      </c>
      <c r="M8" s="110">
        <v>0.66003814294445917</v>
      </c>
      <c r="N8" s="110">
        <v>0.66003814294445917</v>
      </c>
      <c r="O8" s="110">
        <v>0.66003814294445917</v>
      </c>
      <c r="P8" s="110">
        <v>0.66003814294445917</v>
      </c>
      <c r="Q8" s="110">
        <v>0.66003814294445917</v>
      </c>
      <c r="R8" s="110">
        <v>0.66003814294445917</v>
      </c>
      <c r="S8" s="110">
        <v>0.66003814294445917</v>
      </c>
      <c r="T8" s="110">
        <v>0.66003814294445917</v>
      </c>
      <c r="U8" s="110">
        <v>0.66003814294445917</v>
      </c>
      <c r="V8" s="110">
        <v>0.66003814294445917</v>
      </c>
      <c r="W8" s="110">
        <v>0.66003814294445917</v>
      </c>
      <c r="X8" s="110">
        <v>0.66003814294445917</v>
      </c>
      <c r="Y8" s="110">
        <v>0.66003814294445917</v>
      </c>
      <c r="Z8" s="110">
        <v>0.66003814294445917</v>
      </c>
      <c r="AA8" s="110">
        <v>0.66003814294445917</v>
      </c>
      <c r="AB8" s="110">
        <v>0.66003814294445917</v>
      </c>
      <c r="AC8" s="110">
        <v>0.66003814294445917</v>
      </c>
      <c r="AD8" s="110">
        <v>0.66003814294445917</v>
      </c>
      <c r="AE8" s="110">
        <v>0.66003814294445917</v>
      </c>
      <c r="AF8" s="110">
        <v>0.66003814294445917</v>
      </c>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6"/>
    </row>
    <row r="9" spans="2:88" ht="38.25" x14ac:dyDescent="0.2">
      <c r="B9" s="89">
        <v>3</v>
      </c>
      <c r="C9" s="92" t="s">
        <v>227</v>
      </c>
      <c r="D9" s="47" t="s">
        <v>228</v>
      </c>
      <c r="E9" s="47" t="s">
        <v>71</v>
      </c>
      <c r="F9" s="47">
        <v>2</v>
      </c>
      <c r="G9" s="39"/>
      <c r="H9" s="110">
        <v>55.738942989366272</v>
      </c>
      <c r="I9" s="110">
        <v>55.041324606920782</v>
      </c>
      <c r="J9" s="110">
        <v>57.796282405604572</v>
      </c>
      <c r="K9" s="110">
        <v>59.65570630878215</v>
      </c>
      <c r="L9" s="110">
        <v>61.52735412488741</v>
      </c>
      <c r="M9" s="110">
        <v>63.344313978311362</v>
      </c>
      <c r="N9" s="110">
        <v>65.125084696700924</v>
      </c>
      <c r="O9" s="110">
        <v>66.848800300860304</v>
      </c>
      <c r="P9" s="110">
        <v>68.63579807564436</v>
      </c>
      <c r="Q9" s="110">
        <v>70.408832359324819</v>
      </c>
      <c r="R9" s="110">
        <v>71.909175150630901</v>
      </c>
      <c r="S9" s="110">
        <v>73.377171185087661</v>
      </c>
      <c r="T9" s="110">
        <v>74.823618234105325</v>
      </c>
      <c r="U9" s="110">
        <v>76.228345077187143</v>
      </c>
      <c r="V9" s="110">
        <v>77.608494737397734</v>
      </c>
      <c r="W9" s="110">
        <v>79.049244927884502</v>
      </c>
      <c r="X9" s="110">
        <v>80.487811963222541</v>
      </c>
      <c r="Y9" s="110">
        <v>81.899028496553996</v>
      </c>
      <c r="Z9" s="110">
        <v>83.271498370438678</v>
      </c>
      <c r="AA9" s="110">
        <v>84.640235724299131</v>
      </c>
      <c r="AB9" s="110">
        <v>85.988690983665322</v>
      </c>
      <c r="AC9" s="110">
        <v>87.318689951058914</v>
      </c>
      <c r="AD9" s="110">
        <v>88.636120132719512</v>
      </c>
      <c r="AE9" s="110">
        <v>89.935549396884966</v>
      </c>
      <c r="AF9" s="110">
        <v>91.330531197646195</v>
      </c>
      <c r="AG9" s="80"/>
      <c r="AH9" s="80"/>
      <c r="AI9" s="80"/>
      <c r="AJ9" s="80"/>
      <c r="AK9" s="80"/>
      <c r="AL9" s="80"/>
      <c r="AM9" s="80"/>
      <c r="AN9" s="80"/>
      <c r="AO9" s="80"/>
      <c r="AP9" s="80"/>
      <c r="AQ9" s="80"/>
      <c r="AR9" s="80"/>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80"/>
      <c r="CF9" s="80"/>
      <c r="CG9" s="80"/>
      <c r="CH9" s="80"/>
      <c r="CI9" s="80"/>
      <c r="CJ9" s="86"/>
    </row>
    <row r="10" spans="2:88" ht="38.25" x14ac:dyDescent="0.2">
      <c r="B10" s="89">
        <v>4</v>
      </c>
      <c r="C10" s="92" t="s">
        <v>229</v>
      </c>
      <c r="D10" s="47" t="s">
        <v>230</v>
      </c>
      <c r="E10" s="47" t="s">
        <v>71</v>
      </c>
      <c r="F10" s="47">
        <v>2</v>
      </c>
      <c r="G10" s="39"/>
      <c r="H10" s="110">
        <v>94.95985930995316</v>
      </c>
      <c r="I10" s="110">
        <v>89.956481861607571</v>
      </c>
      <c r="J10" s="110">
        <v>78.428951638993709</v>
      </c>
      <c r="K10" s="110">
        <v>76.822981045484113</v>
      </c>
      <c r="L10" s="110">
        <v>75.278994883452583</v>
      </c>
      <c r="M10" s="110">
        <v>73.790501544104302</v>
      </c>
      <c r="N10" s="110">
        <v>72.391362144633632</v>
      </c>
      <c r="O10" s="110">
        <v>71.045606863061181</v>
      </c>
      <c r="P10" s="110">
        <v>69.675042686777417</v>
      </c>
      <c r="Q10" s="110">
        <v>68.333360751307723</v>
      </c>
      <c r="R10" s="110">
        <v>66.988887290420422</v>
      </c>
      <c r="S10" s="110">
        <v>65.643749380461017</v>
      </c>
      <c r="T10" s="110">
        <v>64.331848917323185</v>
      </c>
      <c r="U10" s="110">
        <v>63.039087753781487</v>
      </c>
      <c r="V10" s="110">
        <v>61.775610043804591</v>
      </c>
      <c r="W10" s="110">
        <v>60.587035212374275</v>
      </c>
      <c r="X10" s="110">
        <v>59.433843619811796</v>
      </c>
      <c r="Y10" s="110">
        <v>58.300906456586745</v>
      </c>
      <c r="Z10" s="110">
        <v>57.181977969819783</v>
      </c>
      <c r="AA10" s="110">
        <v>56.094391793285681</v>
      </c>
      <c r="AB10" s="110">
        <v>55.028649793159026</v>
      </c>
      <c r="AC10" s="110">
        <v>53.984831125045133</v>
      </c>
      <c r="AD10" s="110">
        <v>52.964597624816662</v>
      </c>
      <c r="AE10" s="110">
        <v>51.964919842995755</v>
      </c>
      <c r="AF10" s="110">
        <v>50.893904880331206</v>
      </c>
      <c r="AG10" s="80"/>
      <c r="AH10" s="80"/>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6"/>
    </row>
    <row r="11" spans="2:88" ht="38.25" x14ac:dyDescent="0.2">
      <c r="B11" s="89">
        <v>5</v>
      </c>
      <c r="C11" s="92" t="s">
        <v>231</v>
      </c>
      <c r="D11" s="47" t="s">
        <v>232</v>
      </c>
      <c r="E11" s="47" t="s">
        <v>233</v>
      </c>
      <c r="F11" s="47">
        <v>1</v>
      </c>
      <c r="G11" s="39"/>
      <c r="H11" s="112">
        <v>121.05185370453142</v>
      </c>
      <c r="I11" s="112">
        <v>115.7305119196253</v>
      </c>
      <c r="J11" s="112">
        <v>119.1</v>
      </c>
      <c r="K11" s="112">
        <v>118.9</v>
      </c>
      <c r="L11" s="112">
        <v>118.8</v>
      </c>
      <c r="M11" s="112">
        <v>118.8</v>
      </c>
      <c r="N11" s="112">
        <v>118.8</v>
      </c>
      <c r="O11" s="112">
        <v>118.8</v>
      </c>
      <c r="P11" s="112">
        <v>118.9</v>
      </c>
      <c r="Q11" s="112">
        <v>119.1</v>
      </c>
      <c r="R11" s="112">
        <v>118.8</v>
      </c>
      <c r="S11" s="112">
        <v>118.5</v>
      </c>
      <c r="T11" s="112">
        <v>118.2</v>
      </c>
      <c r="U11" s="112">
        <v>118</v>
      </c>
      <c r="V11" s="112">
        <v>117.8</v>
      </c>
      <c r="W11" s="112">
        <v>117.7</v>
      </c>
      <c r="X11" s="112">
        <v>117.6</v>
      </c>
      <c r="Y11" s="112">
        <v>117.5</v>
      </c>
      <c r="Z11" s="112">
        <v>117.4</v>
      </c>
      <c r="AA11" s="112">
        <v>117.3</v>
      </c>
      <c r="AB11" s="112">
        <v>117.3</v>
      </c>
      <c r="AC11" s="112">
        <v>117.2</v>
      </c>
      <c r="AD11" s="112">
        <v>117.1</v>
      </c>
      <c r="AE11" s="112">
        <v>117</v>
      </c>
      <c r="AF11" s="112">
        <v>116.9</v>
      </c>
      <c r="AG11" s="80"/>
      <c r="AH11" s="80"/>
      <c r="AI11" s="80"/>
      <c r="AJ11" s="80"/>
      <c r="AK11" s="80"/>
      <c r="AL11" s="80"/>
      <c r="AM11" s="80"/>
      <c r="AN11" s="80"/>
      <c r="AO11" s="80"/>
      <c r="AP11" s="80"/>
      <c r="AQ11" s="80"/>
      <c r="AR11" s="80"/>
      <c r="AS11" s="80"/>
      <c r="AT11" s="80"/>
      <c r="AU11" s="80"/>
      <c r="AV11" s="80"/>
      <c r="AW11" s="80"/>
      <c r="AX11" s="80"/>
      <c r="AY11" s="80"/>
      <c r="AZ11" s="80"/>
      <c r="BA11" s="80"/>
      <c r="BB11" s="80"/>
      <c r="BC11" s="80"/>
      <c r="BD11" s="80"/>
      <c r="BE11" s="80"/>
      <c r="BF11" s="80"/>
      <c r="BG11" s="80"/>
      <c r="BH11" s="80"/>
      <c r="BI11" s="80"/>
      <c r="BJ11" s="80"/>
      <c r="BK11" s="80"/>
      <c r="BL11" s="80"/>
      <c r="BM11" s="80"/>
      <c r="BN11" s="80"/>
      <c r="BO11" s="80"/>
      <c r="BP11" s="80"/>
      <c r="BQ11" s="80"/>
      <c r="BR11" s="80"/>
      <c r="BS11" s="80"/>
      <c r="BT11" s="80"/>
      <c r="BU11" s="80"/>
      <c r="BV11" s="80"/>
      <c r="BW11" s="80"/>
      <c r="BX11" s="80"/>
      <c r="BY11" s="80"/>
      <c r="BZ11" s="80"/>
      <c r="CA11" s="80"/>
      <c r="CB11" s="80"/>
      <c r="CC11" s="80"/>
      <c r="CD11" s="80"/>
      <c r="CE11" s="80"/>
      <c r="CF11" s="80"/>
      <c r="CG11" s="80"/>
      <c r="CH11" s="80"/>
      <c r="CI11" s="80"/>
      <c r="CJ11" s="86"/>
    </row>
    <row r="12" spans="2:88" ht="38.25" x14ac:dyDescent="0.2">
      <c r="B12" s="89">
        <v>6</v>
      </c>
      <c r="C12" s="92" t="s">
        <v>234</v>
      </c>
      <c r="D12" s="47" t="s">
        <v>235</v>
      </c>
      <c r="E12" s="47" t="s">
        <v>233</v>
      </c>
      <c r="F12" s="47">
        <v>1</v>
      </c>
      <c r="G12" s="39"/>
      <c r="H12" s="112">
        <v>153.79800540507247</v>
      </c>
      <c r="I12" s="113">
        <v>146.91057292214248</v>
      </c>
      <c r="J12" s="113">
        <v>139.9</v>
      </c>
      <c r="K12" s="113">
        <v>139.6</v>
      </c>
      <c r="L12" s="113">
        <v>139.30000000000001</v>
      </c>
      <c r="M12" s="113">
        <v>139</v>
      </c>
      <c r="N12" s="113">
        <v>138.6</v>
      </c>
      <c r="O12" s="113">
        <v>138.30000000000001</v>
      </c>
      <c r="P12" s="113">
        <v>138</v>
      </c>
      <c r="Q12" s="113">
        <v>137.80000000000001</v>
      </c>
      <c r="R12" s="113">
        <v>137.5</v>
      </c>
      <c r="S12" s="113">
        <v>137.19999999999999</v>
      </c>
      <c r="T12" s="113">
        <v>137</v>
      </c>
      <c r="U12" s="113">
        <v>136.80000000000001</v>
      </c>
      <c r="V12" s="113">
        <v>136.5</v>
      </c>
      <c r="W12" s="113">
        <v>136.4</v>
      </c>
      <c r="X12" s="113">
        <v>136.30000000000001</v>
      </c>
      <c r="Y12" s="113">
        <v>136.19999999999999</v>
      </c>
      <c r="Z12" s="113">
        <v>136.19999999999999</v>
      </c>
      <c r="AA12" s="113">
        <v>136.1</v>
      </c>
      <c r="AB12" s="113">
        <v>136</v>
      </c>
      <c r="AC12" s="113">
        <v>135.9</v>
      </c>
      <c r="AD12" s="113">
        <v>135.80000000000001</v>
      </c>
      <c r="AE12" s="113">
        <v>135.69999999999999</v>
      </c>
      <c r="AF12" s="113">
        <v>135.69999999999999</v>
      </c>
      <c r="AG12" s="80"/>
      <c r="AH12" s="80"/>
      <c r="AI12" s="80"/>
      <c r="AJ12" s="80"/>
      <c r="AK12" s="80"/>
      <c r="AL12" s="80"/>
      <c r="AM12" s="80"/>
      <c r="AN12" s="80"/>
      <c r="AO12" s="80"/>
      <c r="AP12" s="80"/>
      <c r="AQ12" s="80"/>
      <c r="AR12" s="80"/>
      <c r="AS12" s="80"/>
      <c r="AT12" s="80"/>
      <c r="AU12" s="80"/>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c r="BY12" s="80"/>
      <c r="BZ12" s="80"/>
      <c r="CA12" s="80"/>
      <c r="CB12" s="80"/>
      <c r="CC12" s="80"/>
      <c r="CD12" s="80"/>
      <c r="CE12" s="80"/>
      <c r="CF12" s="80"/>
      <c r="CG12" s="80"/>
      <c r="CH12" s="80"/>
      <c r="CI12" s="80"/>
      <c r="CJ12" s="86"/>
    </row>
    <row r="13" spans="2:88" ht="38.25" x14ac:dyDescent="0.2">
      <c r="B13" s="89">
        <v>7</v>
      </c>
      <c r="C13" s="92" t="s">
        <v>236</v>
      </c>
      <c r="D13" s="47" t="s">
        <v>237</v>
      </c>
      <c r="E13" s="47" t="s">
        <v>233</v>
      </c>
      <c r="F13" s="47">
        <v>1</v>
      </c>
      <c r="G13" s="39"/>
      <c r="H13" s="112">
        <v>139.80940862759155</v>
      </c>
      <c r="I13" s="112">
        <v>133.27978916444209</v>
      </c>
      <c r="J13" s="112">
        <v>130.21460720739751</v>
      </c>
      <c r="K13" s="112">
        <v>129.72391191517269</v>
      </c>
      <c r="L13" s="112">
        <v>129.26694922564135</v>
      </c>
      <c r="M13" s="112">
        <v>128.86691796202115</v>
      </c>
      <c r="N13" s="112">
        <v>128.47339619415649</v>
      </c>
      <c r="O13" s="112">
        <v>128.11097964911926</v>
      </c>
      <c r="P13" s="112">
        <v>127.83776876955875</v>
      </c>
      <c r="Q13" s="112">
        <v>127.60636180537135</v>
      </c>
      <c r="R13" s="112">
        <v>127.10794270472847</v>
      </c>
      <c r="S13" s="112">
        <v>126.65514609717889</v>
      </c>
      <c r="T13" s="112">
        <v>126.21684996519768</v>
      </c>
      <c r="U13" s="112">
        <v>125.80433255527703</v>
      </c>
      <c r="V13" s="112">
        <v>125.40640884405336</v>
      </c>
      <c r="W13" s="112">
        <v>125.13254618696686</v>
      </c>
      <c r="X13" s="112">
        <v>124.87782452111269</v>
      </c>
      <c r="Y13" s="112">
        <v>124.62915962334299</v>
      </c>
      <c r="Z13" s="112">
        <v>124.38958026783597</v>
      </c>
      <c r="AA13" s="112">
        <v>124.14496393174473</v>
      </c>
      <c r="AB13" s="112">
        <v>123.90359148390533</v>
      </c>
      <c r="AC13" s="112">
        <v>123.66476862855095</v>
      </c>
      <c r="AD13" s="112">
        <v>123.44206249658617</v>
      </c>
      <c r="AE13" s="112">
        <v>123.22097596012264</v>
      </c>
      <c r="AF13" s="112">
        <v>123.01675607631768</v>
      </c>
      <c r="AG13" s="80"/>
      <c r="AH13" s="80"/>
      <c r="AI13" s="80"/>
      <c r="AJ13" s="80"/>
      <c r="AK13" s="80"/>
      <c r="AL13" s="80"/>
      <c r="AM13" s="80"/>
      <c r="AN13" s="80"/>
      <c r="AO13" s="80"/>
      <c r="AP13" s="80"/>
      <c r="AQ13" s="80"/>
      <c r="AR13" s="80"/>
      <c r="AS13" s="80"/>
      <c r="AT13" s="80"/>
      <c r="AU13" s="80"/>
      <c r="AV13" s="80"/>
      <c r="AW13" s="80"/>
      <c r="AX13" s="80"/>
      <c r="AY13" s="80"/>
      <c r="AZ13" s="80"/>
      <c r="BA13" s="80"/>
      <c r="BB13" s="80"/>
      <c r="BC13" s="80"/>
      <c r="BD13" s="80"/>
      <c r="BE13" s="80"/>
      <c r="BF13" s="80"/>
      <c r="BG13" s="80"/>
      <c r="BH13" s="80"/>
      <c r="BI13" s="80"/>
      <c r="BJ13" s="80"/>
      <c r="BK13" s="80"/>
      <c r="BL13" s="80"/>
      <c r="BM13" s="80"/>
      <c r="BN13" s="80"/>
      <c r="BO13" s="80"/>
      <c r="BP13" s="80"/>
      <c r="BQ13" s="80"/>
      <c r="BR13" s="80"/>
      <c r="BS13" s="80"/>
      <c r="BT13" s="80"/>
      <c r="BU13" s="80"/>
      <c r="BV13" s="80"/>
      <c r="BW13" s="80"/>
      <c r="BX13" s="80"/>
      <c r="BY13" s="80"/>
      <c r="BZ13" s="80"/>
      <c r="CA13" s="80"/>
      <c r="CB13" s="80"/>
      <c r="CC13" s="80"/>
      <c r="CD13" s="80"/>
      <c r="CE13" s="80"/>
      <c r="CF13" s="80"/>
      <c r="CG13" s="80"/>
      <c r="CH13" s="80"/>
      <c r="CI13" s="80"/>
      <c r="CJ13" s="86"/>
    </row>
    <row r="14" spans="2:88" ht="38.25" x14ac:dyDescent="0.2">
      <c r="B14" s="89">
        <v>8</v>
      </c>
      <c r="C14" s="92" t="s">
        <v>238</v>
      </c>
      <c r="D14" s="47" t="s">
        <v>239</v>
      </c>
      <c r="E14" s="47" t="s">
        <v>71</v>
      </c>
      <c r="F14" s="47">
        <v>2</v>
      </c>
      <c r="G14" s="39"/>
      <c r="H14" s="110">
        <v>52.198813770611295</v>
      </c>
      <c r="I14" s="110">
        <v>50.230649238067791</v>
      </c>
      <c r="J14" s="110">
        <v>45.59</v>
      </c>
      <c r="K14" s="110">
        <v>45.59</v>
      </c>
      <c r="L14" s="110">
        <v>45.59</v>
      </c>
      <c r="M14" s="110">
        <v>45.59</v>
      </c>
      <c r="N14" s="110">
        <v>45.59</v>
      </c>
      <c r="O14" s="110">
        <v>45.59</v>
      </c>
      <c r="P14" s="110">
        <v>45.59</v>
      </c>
      <c r="Q14" s="110">
        <v>45.59</v>
      </c>
      <c r="R14" s="110">
        <v>45.59</v>
      </c>
      <c r="S14" s="110">
        <v>45.59</v>
      </c>
      <c r="T14" s="110">
        <v>45.59</v>
      </c>
      <c r="U14" s="110">
        <v>45.59</v>
      </c>
      <c r="V14" s="110">
        <v>45.59</v>
      </c>
      <c r="W14" s="110">
        <v>45.59</v>
      </c>
      <c r="X14" s="110">
        <v>45.59</v>
      </c>
      <c r="Y14" s="110">
        <v>45.59</v>
      </c>
      <c r="Z14" s="110">
        <v>45.59</v>
      </c>
      <c r="AA14" s="110">
        <v>45.59</v>
      </c>
      <c r="AB14" s="110">
        <v>45.59</v>
      </c>
      <c r="AC14" s="110">
        <v>45.59</v>
      </c>
      <c r="AD14" s="110">
        <v>45.59</v>
      </c>
      <c r="AE14" s="110">
        <v>45.59</v>
      </c>
      <c r="AF14" s="110">
        <v>45.59</v>
      </c>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0"/>
      <c r="BK14" s="80"/>
      <c r="BL14" s="80"/>
      <c r="BM14" s="80"/>
      <c r="BN14" s="80"/>
      <c r="BO14" s="80"/>
      <c r="BP14" s="80"/>
      <c r="BQ14" s="80"/>
      <c r="BR14" s="80"/>
      <c r="BS14" s="80"/>
      <c r="BT14" s="80"/>
      <c r="BU14" s="80"/>
      <c r="BV14" s="80"/>
      <c r="BW14" s="80"/>
      <c r="BX14" s="80"/>
      <c r="BY14" s="80"/>
      <c r="BZ14" s="80"/>
      <c r="CA14" s="80"/>
      <c r="CB14" s="80"/>
      <c r="CC14" s="80"/>
      <c r="CD14" s="80"/>
      <c r="CE14" s="80"/>
      <c r="CF14" s="80"/>
      <c r="CG14" s="80"/>
      <c r="CH14" s="80"/>
      <c r="CI14" s="80"/>
      <c r="CJ14" s="86"/>
    </row>
    <row r="15" spans="2:88" ht="38.25" x14ac:dyDescent="0.2">
      <c r="B15" s="89">
        <v>9</v>
      </c>
      <c r="C15" s="92" t="s">
        <v>240</v>
      </c>
      <c r="D15" s="47" t="s">
        <v>241</v>
      </c>
      <c r="E15" s="47" t="s">
        <v>242</v>
      </c>
      <c r="F15" s="47">
        <v>2</v>
      </c>
      <c r="G15" s="39"/>
      <c r="H15" s="110">
        <v>105.67419204748225</v>
      </c>
      <c r="I15" s="110">
        <v>101.38698217838071</v>
      </c>
      <c r="J15" s="110">
        <v>89.344239151992781</v>
      </c>
      <c r="K15" s="110">
        <v>88.609324541011063</v>
      </c>
      <c r="L15" s="110">
        <v>87.888698134155078</v>
      </c>
      <c r="M15" s="110">
        <v>87.225845953607276</v>
      </c>
      <c r="N15" s="110">
        <v>86.635970761098321</v>
      </c>
      <c r="O15" s="110">
        <v>86.107493035397525</v>
      </c>
      <c r="P15" s="110">
        <v>85.499492442910594</v>
      </c>
      <c r="Q15" s="110">
        <v>84.90535938115363</v>
      </c>
      <c r="R15" s="110">
        <v>84.321278556439466</v>
      </c>
      <c r="S15" s="110">
        <v>83.722016942560657</v>
      </c>
      <c r="T15" s="110">
        <v>83.131214289535848</v>
      </c>
      <c r="U15" s="110">
        <v>82.548692741497831</v>
      </c>
      <c r="V15" s="110">
        <v>81.974279393989647</v>
      </c>
      <c r="W15" s="110">
        <v>81.407806122849479</v>
      </c>
      <c r="X15" s="110">
        <v>80.849109420142796</v>
      </c>
      <c r="Y15" s="110">
        <v>80.298030236805715</v>
      </c>
      <c r="Z15" s="110">
        <v>79.754413831682015</v>
      </c>
      <c r="AA15" s="110">
        <v>79.218109626651525</v>
      </c>
      <c r="AB15" s="110">
        <v>78.688971067566285</v>
      </c>
      <c r="AC15" s="110">
        <v>78.166855490723947</v>
      </c>
      <c r="AD15" s="110">
        <v>77.651623994623009</v>
      </c>
      <c r="AE15" s="110">
        <v>77.143141316757948</v>
      </c>
      <c r="AF15" s="110">
        <v>76.641275715224467</v>
      </c>
      <c r="AG15" s="80"/>
      <c r="AH15" s="80"/>
      <c r="AI15" s="80"/>
      <c r="AJ15" s="80"/>
      <c r="AK15" s="80"/>
      <c r="AL15" s="80"/>
      <c r="AM15" s="80"/>
      <c r="AN15" s="80"/>
      <c r="AO15" s="80"/>
      <c r="AP15" s="80"/>
      <c r="AQ15" s="80"/>
      <c r="AR15" s="80"/>
      <c r="AS15" s="80"/>
      <c r="AT15" s="80"/>
      <c r="AU15" s="80"/>
      <c r="AV15" s="80"/>
      <c r="AW15" s="80"/>
      <c r="AX15" s="80"/>
      <c r="AY15" s="80"/>
      <c r="AZ15" s="80"/>
      <c r="BA15" s="80"/>
      <c r="BB15" s="80"/>
      <c r="BC15" s="80"/>
      <c r="BD15" s="80"/>
      <c r="BE15" s="80"/>
      <c r="BF15" s="80"/>
      <c r="BG15" s="80"/>
      <c r="BH15" s="80"/>
      <c r="BI15" s="80"/>
      <c r="BJ15" s="80"/>
      <c r="BK15" s="80"/>
      <c r="BL15" s="80"/>
      <c r="BM15" s="80"/>
      <c r="BN15" s="80"/>
      <c r="BO15" s="80"/>
      <c r="BP15" s="80"/>
      <c r="BQ15" s="80"/>
      <c r="BR15" s="80"/>
      <c r="BS15" s="80"/>
      <c r="BT15" s="80"/>
      <c r="BU15" s="80"/>
      <c r="BV15" s="80"/>
      <c r="BW15" s="80"/>
      <c r="BX15" s="80"/>
      <c r="BY15" s="80"/>
      <c r="BZ15" s="80"/>
      <c r="CA15" s="80"/>
      <c r="CB15" s="80"/>
      <c r="CC15" s="80"/>
      <c r="CD15" s="80"/>
      <c r="CE15" s="80"/>
      <c r="CF15" s="80"/>
      <c r="CG15" s="80"/>
      <c r="CH15" s="80"/>
      <c r="CI15" s="80"/>
      <c r="CJ15" s="86"/>
    </row>
    <row r="16" spans="2:88" ht="38.25" x14ac:dyDescent="0.2">
      <c r="B16" s="89">
        <v>10</v>
      </c>
      <c r="C16" s="92" t="s">
        <v>243</v>
      </c>
      <c r="D16" s="47" t="s">
        <v>244</v>
      </c>
      <c r="E16" s="47" t="s">
        <v>245</v>
      </c>
      <c r="F16" s="47">
        <v>2</v>
      </c>
      <c r="G16" s="39"/>
      <c r="H16" s="110">
        <v>204.34985479174497</v>
      </c>
      <c r="I16" s="110">
        <v>211.09235068401162</v>
      </c>
      <c r="J16" s="110">
        <v>232.20660555460063</v>
      </c>
      <c r="K16" s="110">
        <v>240.59160180189966</v>
      </c>
      <c r="L16" s="110">
        <v>248.88184761653798</v>
      </c>
      <c r="M16" s="110">
        <v>256.81648693101329</v>
      </c>
      <c r="N16" s="110">
        <v>264.29083132969356</v>
      </c>
      <c r="O16" s="110">
        <v>271.36096780018863</v>
      </c>
      <c r="P16" s="110">
        <v>278.89066583541097</v>
      </c>
      <c r="Q16" s="110">
        <v>286.31372860113873</v>
      </c>
      <c r="R16" s="110">
        <v>293.65335985584977</v>
      </c>
      <c r="S16" s="110">
        <v>301.07318124870159</v>
      </c>
      <c r="T16" s="110">
        <v>308.42443318560623</v>
      </c>
      <c r="U16" s="110">
        <v>315.70842933148401</v>
      </c>
      <c r="V16" s="110">
        <v>322.92661592660022</v>
      </c>
      <c r="W16" s="110">
        <v>330.08029062875005</v>
      </c>
      <c r="X16" s="110">
        <v>337.17074405805721</v>
      </c>
      <c r="Y16" s="110">
        <v>344.1992595097438</v>
      </c>
      <c r="Z16" s="110">
        <v>351.16711381992536</v>
      </c>
      <c r="AA16" s="110">
        <v>358.07557733156153</v>
      </c>
      <c r="AB16" s="110">
        <v>364.92577396851118</v>
      </c>
      <c r="AC16" s="110">
        <v>371.71896197635806</v>
      </c>
      <c r="AD16" s="110">
        <v>378.45625374343433</v>
      </c>
      <c r="AE16" s="110">
        <v>385.13861627192938</v>
      </c>
      <c r="AF16" s="110">
        <v>391.76729152952902</v>
      </c>
      <c r="AG16" s="80"/>
      <c r="AH16" s="80"/>
      <c r="AI16" s="80"/>
      <c r="AJ16" s="80"/>
      <c r="AK16" s="80"/>
      <c r="AL16" s="80"/>
      <c r="AM16" s="80"/>
      <c r="AN16" s="80"/>
      <c r="AO16" s="80"/>
      <c r="AP16" s="80"/>
      <c r="AQ16" s="80"/>
      <c r="AR16" s="80"/>
      <c r="AS16" s="80"/>
      <c r="AT16" s="80"/>
      <c r="AU16" s="80"/>
      <c r="AV16" s="80"/>
      <c r="AW16" s="80"/>
      <c r="AX16" s="80"/>
      <c r="AY16" s="80"/>
      <c r="AZ16" s="80"/>
      <c r="BA16" s="80"/>
      <c r="BB16" s="80"/>
      <c r="BC16" s="80"/>
      <c r="BD16" s="80"/>
      <c r="BE16" s="80"/>
      <c r="BF16" s="80"/>
      <c r="BG16" s="80"/>
      <c r="BH16" s="80"/>
      <c r="BI16" s="80"/>
      <c r="BJ16" s="80"/>
      <c r="BK16" s="80"/>
      <c r="BL16" s="80"/>
      <c r="BM16" s="80"/>
      <c r="BN16" s="80"/>
      <c r="BO16" s="80"/>
      <c r="BP16" s="80"/>
      <c r="BQ16" s="80"/>
      <c r="BR16" s="80"/>
      <c r="BS16" s="80"/>
      <c r="BT16" s="80"/>
      <c r="BU16" s="80"/>
      <c r="BV16" s="80"/>
      <c r="BW16" s="80"/>
      <c r="BX16" s="80"/>
      <c r="BY16" s="80"/>
      <c r="BZ16" s="80"/>
      <c r="CA16" s="80"/>
      <c r="CB16" s="80"/>
      <c r="CC16" s="80"/>
      <c r="CD16" s="80"/>
      <c r="CE16" s="80"/>
      <c r="CF16" s="80"/>
      <c r="CG16" s="80"/>
      <c r="CH16" s="80"/>
      <c r="CI16" s="80"/>
      <c r="CJ16" s="86"/>
    </row>
    <row r="17" spans="2:88" ht="38.25" x14ac:dyDescent="0.2">
      <c r="B17" s="89">
        <v>11</v>
      </c>
      <c r="C17" s="92" t="s">
        <v>246</v>
      </c>
      <c r="D17" s="47" t="s">
        <v>247</v>
      </c>
      <c r="E17" s="47" t="s">
        <v>245</v>
      </c>
      <c r="F17" s="47">
        <v>2</v>
      </c>
      <c r="G17" s="39"/>
      <c r="H17" s="110">
        <v>493.9599041093872</v>
      </c>
      <c r="I17" s="110">
        <v>495.43489863118481</v>
      </c>
      <c r="J17" s="110">
        <v>510.27352667296327</v>
      </c>
      <c r="K17" s="110">
        <v>514.50567122763221</v>
      </c>
      <c r="L17" s="110">
        <v>518.72426111501284</v>
      </c>
      <c r="M17" s="110">
        <v>522.66618341824869</v>
      </c>
      <c r="N17" s="110">
        <v>526.22484170825533</v>
      </c>
      <c r="O17" s="110">
        <v>529.45450381720696</v>
      </c>
      <c r="P17" s="110">
        <v>533.21953964160878</v>
      </c>
      <c r="Q17" s="110">
        <v>536.95079241510837</v>
      </c>
      <c r="R17" s="110">
        <v>540.67016986091915</v>
      </c>
      <c r="S17" s="110">
        <v>544.54015401083836</v>
      </c>
      <c r="T17" s="110">
        <v>548.41012957197529</v>
      </c>
      <c r="U17" s="110">
        <v>552.28009658209373</v>
      </c>
      <c r="V17" s="110">
        <v>556.1500550786501</v>
      </c>
      <c r="W17" s="110">
        <v>560.02000509879645</v>
      </c>
      <c r="X17" s="110">
        <v>563.88994667938402</v>
      </c>
      <c r="Y17" s="110">
        <v>567.75987985696804</v>
      </c>
      <c r="Z17" s="110">
        <v>571.62980466780903</v>
      </c>
      <c r="AA17" s="110">
        <v>575.49972114787818</v>
      </c>
      <c r="AB17" s="110">
        <v>579.36962933285963</v>
      </c>
      <c r="AC17" s="110">
        <v>583.23952925815422</v>
      </c>
      <c r="AD17" s="110">
        <v>587.10942095888277</v>
      </c>
      <c r="AE17" s="110">
        <v>590.97930446988937</v>
      </c>
      <c r="AF17" s="110">
        <v>594.84917982574427</v>
      </c>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6"/>
    </row>
    <row r="18" spans="2:88" ht="38.25" x14ac:dyDescent="0.2">
      <c r="B18" s="89">
        <v>12</v>
      </c>
      <c r="C18" s="92" t="s">
        <v>248</v>
      </c>
      <c r="D18" s="47" t="s">
        <v>249</v>
      </c>
      <c r="E18" s="47" t="s">
        <v>245</v>
      </c>
      <c r="F18" s="47">
        <v>2</v>
      </c>
      <c r="G18" s="39"/>
      <c r="H18" s="110">
        <v>1125.189387077161</v>
      </c>
      <c r="I18" s="110">
        <v>1112.6594369810973</v>
      </c>
      <c r="J18" s="110">
        <v>1070.8983899955283</v>
      </c>
      <c r="K18" s="110">
        <v>1076.8093958072939</v>
      </c>
      <c r="L18" s="110">
        <v>1083.0632648477631</v>
      </c>
      <c r="M18" s="110">
        <v>1088.8974177781856</v>
      </c>
      <c r="N18" s="110">
        <v>1095.1275077772184</v>
      </c>
      <c r="O18" s="110">
        <v>1101.1058152534456</v>
      </c>
      <c r="P18" s="110">
        <v>1106.663708899933</v>
      </c>
      <c r="Q18" s="110">
        <v>1112.0060543044387</v>
      </c>
      <c r="R18" s="110">
        <v>1117.4957505652362</v>
      </c>
      <c r="S18" s="110">
        <v>1122.3724152177433</v>
      </c>
      <c r="T18" s="110">
        <v>1127.250013306056</v>
      </c>
      <c r="U18" s="110">
        <v>1131.7551893651482</v>
      </c>
      <c r="V18" s="110">
        <v>1136.198183513744</v>
      </c>
      <c r="W18" s="110">
        <v>1140.6459674137468</v>
      </c>
      <c r="X18" s="110">
        <v>1145.2073947659437</v>
      </c>
      <c r="Y18" s="110">
        <v>1149.6758556833418</v>
      </c>
      <c r="Z18" s="110">
        <v>1153.8808142728169</v>
      </c>
      <c r="AA18" s="110">
        <v>1158.3703859252569</v>
      </c>
      <c r="AB18" s="110">
        <v>1162.8604950104336</v>
      </c>
      <c r="AC18" s="110">
        <v>1167.3726105518804</v>
      </c>
      <c r="AD18" s="110">
        <v>1171.8416560452376</v>
      </c>
      <c r="AE18" s="110">
        <v>1176.332453421463</v>
      </c>
      <c r="AF18" s="110">
        <v>1180.8777295056259</v>
      </c>
      <c r="AG18" s="80"/>
      <c r="AH18" s="80"/>
      <c r="AI18" s="80"/>
      <c r="AJ18" s="80"/>
      <c r="AK18" s="80"/>
      <c r="AL18" s="80"/>
      <c r="AM18" s="80"/>
      <c r="AN18" s="80"/>
      <c r="AO18" s="80"/>
      <c r="AP18" s="80"/>
      <c r="AQ18" s="80"/>
      <c r="AR18" s="80"/>
      <c r="AS18" s="80"/>
      <c r="AT18" s="80"/>
      <c r="AU18" s="80"/>
      <c r="AV18" s="80"/>
      <c r="AW18" s="80"/>
      <c r="AX18" s="80"/>
      <c r="AY18" s="80"/>
      <c r="AZ18" s="80"/>
      <c r="BA18" s="80"/>
      <c r="BB18" s="80"/>
      <c r="BC18" s="80"/>
      <c r="BD18" s="80"/>
      <c r="BE18" s="80"/>
      <c r="BF18" s="80"/>
      <c r="BG18" s="80"/>
      <c r="BH18" s="80"/>
      <c r="BI18" s="80"/>
      <c r="BJ18" s="80"/>
      <c r="BK18" s="80"/>
      <c r="BL18" s="80"/>
      <c r="BM18" s="80"/>
      <c r="BN18" s="80"/>
      <c r="BO18" s="80"/>
      <c r="BP18" s="80"/>
      <c r="BQ18" s="80"/>
      <c r="BR18" s="80"/>
      <c r="BS18" s="80"/>
      <c r="BT18" s="80"/>
      <c r="BU18" s="80"/>
      <c r="BV18" s="80"/>
      <c r="BW18" s="80"/>
      <c r="BX18" s="80"/>
      <c r="BY18" s="80"/>
      <c r="BZ18" s="80"/>
      <c r="CA18" s="80"/>
      <c r="CB18" s="80"/>
      <c r="CC18" s="80"/>
      <c r="CD18" s="80"/>
      <c r="CE18" s="80"/>
      <c r="CF18" s="80"/>
      <c r="CG18" s="80"/>
      <c r="CH18" s="80"/>
      <c r="CI18" s="80"/>
      <c r="CJ18" s="86"/>
    </row>
    <row r="19" spans="2:88" ht="38.25" x14ac:dyDescent="0.2">
      <c r="B19" s="89">
        <v>13</v>
      </c>
      <c r="C19" s="92" t="s">
        <v>250</v>
      </c>
      <c r="D19" s="47" t="s">
        <v>251</v>
      </c>
      <c r="E19" s="47" t="s">
        <v>252</v>
      </c>
      <c r="F19" s="47">
        <v>1</v>
      </c>
      <c r="G19" s="39"/>
      <c r="H19" s="114">
        <v>2.2532685284004339</v>
      </c>
      <c r="I19" s="114">
        <v>2.2530379480315283</v>
      </c>
      <c r="J19" s="114">
        <v>2.0906872016791396</v>
      </c>
      <c r="K19" s="114">
        <v>2.0851590038645171</v>
      </c>
      <c r="L19" s="114">
        <v>2.0805275447327429</v>
      </c>
      <c r="M19" s="114">
        <v>2.0762582406883934</v>
      </c>
      <c r="N19" s="114">
        <v>2.0743214441605393</v>
      </c>
      <c r="O19" s="114">
        <v>2.0732284750403656</v>
      </c>
      <c r="P19" s="114">
        <v>2.0694517820716118</v>
      </c>
      <c r="Q19" s="114">
        <v>2.0655055605228267</v>
      </c>
      <c r="R19" s="114">
        <v>2.0619938312973631</v>
      </c>
      <c r="S19" s="114">
        <v>2.0568880602019073</v>
      </c>
      <c r="T19" s="114">
        <v>2.0519018947786098</v>
      </c>
      <c r="U19" s="114">
        <v>2.0463395256438952</v>
      </c>
      <c r="V19" s="114">
        <v>2.040779207888618</v>
      </c>
      <c r="W19" s="114">
        <v>2.0353403969426376</v>
      </c>
      <c r="X19" s="114">
        <v>2.0302155162509243</v>
      </c>
      <c r="Y19" s="114">
        <v>2.025024306711217</v>
      </c>
      <c r="Z19" s="114">
        <v>2.0194610560647583</v>
      </c>
      <c r="AA19" s="114">
        <v>2.0145050984893516</v>
      </c>
      <c r="AB19" s="114">
        <v>2.0096416091545297</v>
      </c>
      <c r="AC19" s="114">
        <v>2.004904955408211</v>
      </c>
      <c r="AD19" s="114">
        <v>2.0001779054562689</v>
      </c>
      <c r="AE19" s="114">
        <v>1.9955713811684233</v>
      </c>
      <c r="AF19" s="114">
        <v>1.9939790019162711</v>
      </c>
      <c r="AG19" s="80"/>
      <c r="AH19" s="80"/>
      <c r="AI19" s="80"/>
      <c r="AJ19" s="80"/>
      <c r="AK19" s="80"/>
      <c r="AL19" s="80"/>
      <c r="AM19" s="80"/>
      <c r="AN19" s="80"/>
      <c r="AO19" s="80"/>
      <c r="AP19" s="80"/>
      <c r="AQ19" s="80"/>
      <c r="AR19" s="80"/>
      <c r="AS19" s="80"/>
      <c r="AT19" s="80"/>
      <c r="AU19" s="80"/>
      <c r="AV19" s="80"/>
      <c r="AW19" s="80"/>
      <c r="AX19" s="80"/>
      <c r="AY19" s="80"/>
      <c r="AZ19" s="80"/>
      <c r="BA19" s="80"/>
      <c r="BB19" s="80"/>
      <c r="BC19" s="80"/>
      <c r="BD19" s="80"/>
      <c r="BE19" s="80"/>
      <c r="BF19" s="80"/>
      <c r="BG19" s="80"/>
      <c r="BH19" s="80"/>
      <c r="BI19" s="80"/>
      <c r="BJ19" s="80"/>
      <c r="BK19" s="80"/>
      <c r="BL19" s="80"/>
      <c r="BM19" s="80"/>
      <c r="BN19" s="80"/>
      <c r="BO19" s="80"/>
      <c r="BP19" s="80"/>
      <c r="BQ19" s="80"/>
      <c r="BR19" s="80"/>
      <c r="BS19" s="80"/>
      <c r="BT19" s="80"/>
      <c r="BU19" s="80"/>
      <c r="BV19" s="80"/>
      <c r="BW19" s="80"/>
      <c r="BX19" s="80"/>
      <c r="BY19" s="80"/>
      <c r="BZ19" s="80"/>
      <c r="CA19" s="80"/>
      <c r="CB19" s="80"/>
      <c r="CC19" s="80"/>
      <c r="CD19" s="80"/>
      <c r="CE19" s="80"/>
      <c r="CF19" s="80"/>
      <c r="CG19" s="80"/>
      <c r="CH19" s="80"/>
      <c r="CI19" s="80"/>
      <c r="CJ19" s="86"/>
    </row>
    <row r="20" spans="2:88" ht="38.25" x14ac:dyDescent="0.2">
      <c r="B20" s="89">
        <v>14</v>
      </c>
      <c r="C20" s="92" t="s">
        <v>253</v>
      </c>
      <c r="D20" s="47" t="s">
        <v>254</v>
      </c>
      <c r="E20" s="47" t="s">
        <v>252</v>
      </c>
      <c r="F20" s="47">
        <v>1</v>
      </c>
      <c r="G20" s="39"/>
      <c r="H20" s="114">
        <v>2.5320962400536833</v>
      </c>
      <c r="I20" s="114">
        <v>2.5318656596847777</v>
      </c>
      <c r="J20" s="114">
        <v>2.437084069126779</v>
      </c>
      <c r="K20" s="114">
        <v>2.4370294262007697</v>
      </c>
      <c r="L20" s="114">
        <v>2.4379268291613307</v>
      </c>
      <c r="M20" s="114">
        <v>2.4393624840308052</v>
      </c>
      <c r="N20" s="114">
        <v>2.4437210854899369</v>
      </c>
      <c r="O20" s="114">
        <v>2.4492066703038859</v>
      </c>
      <c r="P20" s="114">
        <v>2.4510405256221603</v>
      </c>
      <c r="Q20" s="114">
        <v>2.4526046429654937</v>
      </c>
      <c r="R20" s="114">
        <v>2.4546043352889853</v>
      </c>
      <c r="S20" s="114">
        <v>2.4545264284188186</v>
      </c>
      <c r="T20" s="114">
        <v>2.4545093454257407</v>
      </c>
      <c r="U20" s="114">
        <v>2.4537218517123609</v>
      </c>
      <c r="V20" s="114">
        <v>2.4528562160916203</v>
      </c>
      <c r="W20" s="114">
        <v>2.4520577201820517</v>
      </c>
      <c r="X20" s="114">
        <v>2.4515607932078662</v>
      </c>
      <c r="Y20" s="114">
        <v>2.450908602292365</v>
      </c>
      <c r="Z20" s="114">
        <v>2.4497303036876517</v>
      </c>
      <c r="AA20" s="114">
        <v>2.4492138930816307</v>
      </c>
      <c r="AB20" s="114">
        <v>2.4487366704289411</v>
      </c>
      <c r="AC20" s="114">
        <v>2.4483414129700938</v>
      </c>
      <c r="AD20" s="114">
        <v>2.4478850326059423</v>
      </c>
      <c r="AE20" s="114">
        <v>2.4475022995578621</v>
      </c>
      <c r="AF20" s="114">
        <v>2.4400168463126346</v>
      </c>
      <c r="AG20" s="80"/>
      <c r="AH20" s="80"/>
      <c r="AI20" s="80"/>
      <c r="AJ20" s="80"/>
      <c r="AK20" s="80"/>
      <c r="AL20" s="80"/>
      <c r="AM20" s="80"/>
      <c r="AN20" s="80"/>
      <c r="AO20" s="80"/>
      <c r="AP20" s="80"/>
      <c r="AQ20" s="80"/>
      <c r="AR20" s="80"/>
      <c r="AS20" s="80"/>
      <c r="AT20" s="80"/>
      <c r="AU20" s="80"/>
      <c r="AV20" s="80"/>
      <c r="AW20" s="80"/>
      <c r="AX20" s="80"/>
      <c r="AY20" s="80"/>
      <c r="AZ20" s="80"/>
      <c r="BA20" s="80"/>
      <c r="BB20" s="80"/>
      <c r="BC20" s="80"/>
      <c r="BD20" s="80"/>
      <c r="BE20" s="80"/>
      <c r="BF20" s="80"/>
      <c r="BG20" s="80"/>
      <c r="BH20" s="80"/>
      <c r="BI20" s="80"/>
      <c r="BJ20" s="80"/>
      <c r="BK20" s="80"/>
      <c r="BL20" s="80"/>
      <c r="BM20" s="80"/>
      <c r="BN20" s="80"/>
      <c r="BO20" s="80"/>
      <c r="BP20" s="80"/>
      <c r="BQ20" s="80"/>
      <c r="BR20" s="80"/>
      <c r="BS20" s="80"/>
      <c r="BT20" s="80"/>
      <c r="BU20" s="80"/>
      <c r="BV20" s="80"/>
      <c r="BW20" s="80"/>
      <c r="BX20" s="80"/>
      <c r="BY20" s="80"/>
      <c r="BZ20" s="80"/>
      <c r="CA20" s="80"/>
      <c r="CB20" s="80"/>
      <c r="CC20" s="80"/>
      <c r="CD20" s="80"/>
      <c r="CE20" s="80"/>
      <c r="CF20" s="80"/>
      <c r="CG20" s="80"/>
      <c r="CH20" s="80"/>
      <c r="CI20" s="80"/>
      <c r="CJ20" s="86"/>
    </row>
    <row r="21" spans="2:88" ht="38.25" x14ac:dyDescent="0.2">
      <c r="B21" s="89">
        <v>15</v>
      </c>
      <c r="C21" s="92" t="s">
        <v>255</v>
      </c>
      <c r="D21" s="47" t="s">
        <v>256</v>
      </c>
      <c r="E21" s="47" t="s">
        <v>257</v>
      </c>
      <c r="F21" s="47">
        <v>0</v>
      </c>
      <c r="G21" s="39"/>
      <c r="H21" s="115">
        <v>0.43</v>
      </c>
      <c r="I21" s="115">
        <v>0.4476</v>
      </c>
      <c r="J21" s="115">
        <v>0.47992753463686944</v>
      </c>
      <c r="K21" s="115">
        <v>0.49301065776030895</v>
      </c>
      <c r="L21" s="115">
        <v>0.50569359024039828</v>
      </c>
      <c r="M21" s="115">
        <v>0.51773629650245334</v>
      </c>
      <c r="N21" s="115">
        <v>0.52907703711963439</v>
      </c>
      <c r="O21" s="115">
        <v>0.53980969812421198</v>
      </c>
      <c r="P21" s="115">
        <v>0.55073363116680896</v>
      </c>
      <c r="Q21" s="115">
        <v>0.56132716641205449</v>
      </c>
      <c r="R21" s="115">
        <v>0.57162026143409561</v>
      </c>
      <c r="S21" s="115">
        <v>0.58175354870970974</v>
      </c>
      <c r="T21" s="115">
        <v>0.59160735339428139</v>
      </c>
      <c r="U21" s="115">
        <v>0.60119025374037682</v>
      </c>
      <c r="V21" s="115">
        <v>0.61051083174565324</v>
      </c>
      <c r="W21" s="115">
        <v>0.61957714527186047</v>
      </c>
      <c r="X21" s="115">
        <v>0.62839701043621299</v>
      </c>
      <c r="Y21" s="115">
        <v>0.63697800959331319</v>
      </c>
      <c r="Z21" s="115">
        <v>0.64532750110099513</v>
      </c>
      <c r="AA21" s="115">
        <v>0.65345262703706208</v>
      </c>
      <c r="AB21" s="115">
        <v>0.66136006706863326</v>
      </c>
      <c r="AC21" s="115">
        <v>0.6690565595956679</v>
      </c>
      <c r="AD21" s="115">
        <v>0.67654839889020002</v>
      </c>
      <c r="AE21" s="115">
        <v>0.68384145093942184</v>
      </c>
      <c r="AF21" s="115">
        <v>0.69094190917462683</v>
      </c>
      <c r="AG21" s="86"/>
      <c r="AH21" s="86"/>
      <c r="AI21" s="86"/>
      <c r="AJ21" s="86"/>
      <c r="AK21" s="86"/>
      <c r="AL21" s="86"/>
      <c r="AM21" s="86"/>
      <c r="AN21" s="86"/>
      <c r="AO21" s="86"/>
      <c r="AP21" s="86"/>
      <c r="AQ21" s="86"/>
      <c r="AR21" s="86"/>
      <c r="AS21" s="86"/>
      <c r="AT21" s="86"/>
      <c r="AU21" s="86"/>
      <c r="AV21" s="86"/>
      <c r="AW21" s="86"/>
      <c r="AX21" s="86"/>
      <c r="AY21" s="86"/>
      <c r="AZ21" s="86"/>
      <c r="BA21" s="86"/>
      <c r="BB21" s="86"/>
      <c r="BC21" s="86"/>
      <c r="BD21" s="86"/>
      <c r="BE21" s="86"/>
      <c r="BF21" s="86"/>
      <c r="BG21" s="86"/>
      <c r="BH21" s="86"/>
      <c r="BI21" s="86"/>
      <c r="BJ21" s="86"/>
      <c r="BK21" s="86"/>
      <c r="BL21" s="86"/>
      <c r="BM21" s="86"/>
      <c r="BN21" s="86"/>
      <c r="BO21" s="86"/>
      <c r="BP21" s="86"/>
      <c r="BQ21" s="86"/>
      <c r="BR21" s="86"/>
      <c r="BS21" s="86"/>
      <c r="BT21" s="86"/>
      <c r="BU21" s="86"/>
      <c r="BV21" s="86"/>
      <c r="BW21" s="86"/>
      <c r="BX21" s="86"/>
      <c r="BY21" s="86"/>
      <c r="BZ21" s="86"/>
      <c r="CA21" s="86"/>
      <c r="CB21" s="86"/>
      <c r="CC21" s="86"/>
      <c r="CD21" s="86"/>
      <c r="CE21" s="86"/>
      <c r="CF21" s="86"/>
      <c r="CG21" s="86"/>
      <c r="CH21" s="86"/>
      <c r="CI21" s="86"/>
      <c r="CJ21" s="86"/>
    </row>
    <row r="22" spans="2:88" x14ac:dyDescent="0.2"/>
    <row r="23" spans="2:88" x14ac:dyDescent="0.2">
      <c r="H23" s="121"/>
      <c r="I23" s="121"/>
      <c r="J23" s="121"/>
      <c r="K23" s="121"/>
      <c r="L23" s="121"/>
      <c r="M23" s="121"/>
      <c r="N23" s="121"/>
      <c r="O23" s="121"/>
      <c r="P23" s="121"/>
      <c r="Q23" s="121"/>
      <c r="R23" s="121"/>
      <c r="S23" s="121"/>
      <c r="T23" s="121"/>
      <c r="U23" s="121"/>
      <c r="V23" s="121"/>
      <c r="W23" s="121"/>
      <c r="X23" s="121"/>
      <c r="Y23" s="121"/>
      <c r="Z23" s="121"/>
      <c r="AA23" s="121"/>
      <c r="AB23" s="121"/>
      <c r="AC23" s="121"/>
      <c r="AD23" s="121"/>
      <c r="AE23" s="121"/>
      <c r="AF23" s="121"/>
    </row>
    <row r="24" spans="2:88" x14ac:dyDescent="0.2">
      <c r="H24" s="121"/>
      <c r="I24" s="121"/>
      <c r="J24" s="121"/>
      <c r="K24" s="121"/>
      <c r="L24" s="121"/>
      <c r="M24" s="121"/>
      <c r="N24" s="121"/>
      <c r="O24" s="121"/>
      <c r="P24" s="121"/>
      <c r="Q24" s="121"/>
      <c r="R24" s="121"/>
      <c r="S24" s="121"/>
      <c r="T24" s="121"/>
      <c r="U24" s="121"/>
      <c r="V24" s="121"/>
      <c r="W24" s="121"/>
      <c r="X24" s="121"/>
      <c r="Y24" s="121"/>
      <c r="Z24" s="121"/>
      <c r="AA24" s="121"/>
      <c r="AB24" s="121"/>
      <c r="AC24" s="121"/>
      <c r="AD24" s="121"/>
      <c r="AE24" s="121"/>
      <c r="AF24" s="121"/>
    </row>
    <row r="25" spans="2:88" ht="15" x14ac:dyDescent="0.25">
      <c r="B25" s="9" t="s">
        <v>83</v>
      </c>
      <c r="H25" s="121"/>
      <c r="I25" s="121"/>
      <c r="J25" s="121"/>
      <c r="K25" s="121"/>
      <c r="L25" s="121"/>
      <c r="M25" s="121"/>
      <c r="N25" s="121"/>
      <c r="O25" s="121"/>
      <c r="P25" s="121"/>
      <c r="Q25" s="121"/>
      <c r="R25" s="121"/>
      <c r="S25" s="121"/>
      <c r="T25" s="121"/>
      <c r="U25" s="121"/>
      <c r="V25" s="121"/>
      <c r="W25" s="121"/>
      <c r="X25" s="121"/>
      <c r="Y25" s="121"/>
      <c r="Z25" s="121"/>
      <c r="AA25" s="121"/>
      <c r="AB25" s="121"/>
      <c r="AC25" s="121"/>
      <c r="AD25" s="121"/>
      <c r="AE25" s="121"/>
      <c r="AF25" s="121"/>
    </row>
    <row r="26" spans="2:88" x14ac:dyDescent="0.2"/>
    <row r="27" spans="2:88" x14ac:dyDescent="0.2">
      <c r="B27" s="10"/>
      <c r="C27" t="s">
        <v>84</v>
      </c>
    </row>
    <row r="28" spans="2:88" x14ac:dyDescent="0.2"/>
    <row r="29" spans="2:88" x14ac:dyDescent="0.2">
      <c r="B29" s="11"/>
      <c r="C29" t="s">
        <v>85</v>
      </c>
    </row>
    <row r="30" spans="2:88" x14ac:dyDescent="0.2"/>
    <row r="31" spans="2:88" x14ac:dyDescent="0.2"/>
    <row r="32" spans="2:88" x14ac:dyDescent="0.2"/>
    <row r="33" spans="2:9" ht="15" x14ac:dyDescent="0.25">
      <c r="B33" s="162" t="s">
        <v>258</v>
      </c>
      <c r="C33" s="163"/>
      <c r="D33" s="163"/>
      <c r="E33" s="163"/>
      <c r="F33" s="163"/>
      <c r="G33" s="163"/>
      <c r="H33" s="163"/>
      <c r="I33" s="164"/>
    </row>
    <row r="34" spans="2:9" x14ac:dyDescent="0.2"/>
    <row r="35" spans="2:9" s="2" customFormat="1" ht="13.5" x14ac:dyDescent="0.2">
      <c r="B35" s="12" t="s">
        <v>36</v>
      </c>
      <c r="C35" s="165" t="s">
        <v>88</v>
      </c>
      <c r="D35" s="165"/>
      <c r="E35" s="165"/>
      <c r="F35" s="165"/>
      <c r="G35" s="165"/>
      <c r="H35" s="165"/>
      <c r="I35" s="165"/>
    </row>
    <row r="36" spans="2:9" s="2" customFormat="1" ht="89.65" customHeight="1" x14ac:dyDescent="0.2">
      <c r="B36" s="13">
        <v>1</v>
      </c>
      <c r="C36" s="166" t="s">
        <v>259</v>
      </c>
      <c r="D36" s="167"/>
      <c r="E36" s="167"/>
      <c r="F36" s="167"/>
      <c r="G36" s="167"/>
      <c r="H36" s="167"/>
      <c r="I36" s="167"/>
    </row>
    <row r="37" spans="2:9" s="2" customFormat="1" ht="76.5" customHeight="1" x14ac:dyDescent="0.2">
      <c r="B37" s="13">
        <f>B36+1</f>
        <v>2</v>
      </c>
      <c r="C37" s="159" t="s">
        <v>260</v>
      </c>
      <c r="D37" s="160"/>
      <c r="E37" s="160"/>
      <c r="F37" s="160"/>
      <c r="G37" s="160"/>
      <c r="H37" s="160"/>
      <c r="I37" s="161"/>
    </row>
    <row r="38" spans="2:9" s="2" customFormat="1" ht="58.15" customHeight="1" x14ac:dyDescent="0.2">
      <c r="B38" s="13">
        <f t="shared" ref="B38:B50" si="0">B37+1</f>
        <v>3</v>
      </c>
      <c r="C38" s="159" t="s">
        <v>261</v>
      </c>
      <c r="D38" s="160"/>
      <c r="E38" s="160"/>
      <c r="F38" s="160"/>
      <c r="G38" s="160"/>
      <c r="H38" s="160"/>
      <c r="I38" s="161"/>
    </row>
    <row r="39" spans="2:9" s="2" customFormat="1" ht="73.150000000000006" customHeight="1" x14ac:dyDescent="0.2">
      <c r="B39" s="13">
        <f t="shared" si="0"/>
        <v>4</v>
      </c>
      <c r="C39" s="159" t="s">
        <v>262</v>
      </c>
      <c r="D39" s="160"/>
      <c r="E39" s="160"/>
      <c r="F39" s="160"/>
      <c r="G39" s="160"/>
      <c r="H39" s="160"/>
      <c r="I39" s="161"/>
    </row>
    <row r="40" spans="2:9" s="2" customFormat="1" ht="59.65" customHeight="1" x14ac:dyDescent="0.2">
      <c r="B40" s="13">
        <f t="shared" si="0"/>
        <v>5</v>
      </c>
      <c r="C40" s="159" t="s">
        <v>263</v>
      </c>
      <c r="D40" s="160"/>
      <c r="E40" s="160"/>
      <c r="F40" s="160"/>
      <c r="G40" s="160"/>
      <c r="H40" s="160"/>
      <c r="I40" s="161"/>
    </row>
    <row r="41" spans="2:9" s="2" customFormat="1" ht="52.15" customHeight="1" x14ac:dyDescent="0.2">
      <c r="B41" s="13">
        <f t="shared" si="0"/>
        <v>6</v>
      </c>
      <c r="C41" s="159" t="s">
        <v>264</v>
      </c>
      <c r="D41" s="160"/>
      <c r="E41" s="160"/>
      <c r="F41" s="160"/>
      <c r="G41" s="160"/>
      <c r="H41" s="160"/>
      <c r="I41" s="161"/>
    </row>
    <row r="42" spans="2:9" s="2" customFormat="1" ht="54.4" customHeight="1" x14ac:dyDescent="0.2">
      <c r="B42" s="13">
        <f t="shared" si="0"/>
        <v>7</v>
      </c>
      <c r="C42" s="159" t="s">
        <v>265</v>
      </c>
      <c r="D42" s="160"/>
      <c r="E42" s="160"/>
      <c r="F42" s="160"/>
      <c r="G42" s="160"/>
      <c r="H42" s="160"/>
      <c r="I42" s="161"/>
    </row>
    <row r="43" spans="2:9" s="2" customFormat="1" ht="67.150000000000006" customHeight="1" x14ac:dyDescent="0.2">
      <c r="B43" s="13">
        <f t="shared" si="0"/>
        <v>8</v>
      </c>
      <c r="C43" s="159" t="s">
        <v>266</v>
      </c>
      <c r="D43" s="160"/>
      <c r="E43" s="160"/>
      <c r="F43" s="160"/>
      <c r="G43" s="160"/>
      <c r="H43" s="160"/>
      <c r="I43" s="161"/>
    </row>
    <row r="44" spans="2:9" s="2" customFormat="1" ht="67.150000000000006" customHeight="1" x14ac:dyDescent="0.2">
      <c r="B44" s="13">
        <f t="shared" si="0"/>
        <v>9</v>
      </c>
      <c r="C44" s="159" t="s">
        <v>267</v>
      </c>
      <c r="D44" s="160"/>
      <c r="E44" s="160"/>
      <c r="F44" s="160"/>
      <c r="G44" s="160"/>
      <c r="H44" s="160"/>
      <c r="I44" s="161"/>
    </row>
    <row r="45" spans="2:9" s="2" customFormat="1" ht="56.65" customHeight="1" x14ac:dyDescent="0.2">
      <c r="B45" s="13">
        <f t="shared" si="0"/>
        <v>10</v>
      </c>
      <c r="C45" s="159" t="s">
        <v>268</v>
      </c>
      <c r="D45" s="160"/>
      <c r="E45" s="160"/>
      <c r="F45" s="160"/>
      <c r="G45" s="160"/>
      <c r="H45" s="160"/>
      <c r="I45" s="161"/>
    </row>
    <row r="46" spans="2:9" s="2" customFormat="1" ht="94.9" customHeight="1" x14ac:dyDescent="0.2">
      <c r="B46" s="13">
        <f t="shared" si="0"/>
        <v>11</v>
      </c>
      <c r="C46" s="159" t="s">
        <v>269</v>
      </c>
      <c r="D46" s="160"/>
      <c r="E46" s="160"/>
      <c r="F46" s="160"/>
      <c r="G46" s="160"/>
      <c r="H46" s="160"/>
      <c r="I46" s="161"/>
    </row>
    <row r="47" spans="2:9" s="2" customFormat="1" ht="47.65" customHeight="1" x14ac:dyDescent="0.2">
      <c r="B47" s="13">
        <f t="shared" si="0"/>
        <v>12</v>
      </c>
      <c r="C47" s="159" t="s">
        <v>270</v>
      </c>
      <c r="D47" s="160"/>
      <c r="E47" s="160"/>
      <c r="F47" s="160"/>
      <c r="G47" s="160"/>
      <c r="H47" s="160"/>
      <c r="I47" s="161"/>
    </row>
    <row r="48" spans="2:9" s="2" customFormat="1" ht="46.9" customHeight="1" x14ac:dyDescent="0.2">
      <c r="B48" s="13">
        <f t="shared" si="0"/>
        <v>13</v>
      </c>
      <c r="C48" s="159" t="s">
        <v>271</v>
      </c>
      <c r="D48" s="160"/>
      <c r="E48" s="160"/>
      <c r="F48" s="160"/>
      <c r="G48" s="160"/>
      <c r="H48" s="160"/>
      <c r="I48" s="161"/>
    </row>
    <row r="49" spans="2:9" s="2" customFormat="1" ht="31.15" customHeight="1" x14ac:dyDescent="0.2">
      <c r="B49" s="13">
        <f t="shared" si="0"/>
        <v>14</v>
      </c>
      <c r="C49" s="159" t="s">
        <v>272</v>
      </c>
      <c r="D49" s="160"/>
      <c r="E49" s="160"/>
      <c r="F49" s="160"/>
      <c r="G49" s="160"/>
      <c r="H49" s="160"/>
      <c r="I49" s="161"/>
    </row>
    <row r="50" spans="2:9" s="2" customFormat="1" ht="48.4" customHeight="1" x14ac:dyDescent="0.2">
      <c r="B50" s="13">
        <f t="shared" si="0"/>
        <v>15</v>
      </c>
      <c r="C50" s="159" t="s">
        <v>273</v>
      </c>
      <c r="D50" s="160"/>
      <c r="E50" s="160"/>
      <c r="F50" s="160"/>
      <c r="G50" s="160"/>
      <c r="H50" s="160"/>
      <c r="I50" s="161"/>
    </row>
    <row r="51" spans="2:9" s="2" customFormat="1" ht="12.75" x14ac:dyDescent="0.2"/>
    <row r="52" spans="2:9" s="2" customFormat="1" ht="12.75" x14ac:dyDescent="0.2"/>
    <row r="53" spans="2:9" s="2" customFormat="1" ht="12.75" x14ac:dyDescent="0.2"/>
    <row r="54" spans="2:9" s="2" customFormat="1" ht="12.75" x14ac:dyDescent="0.2"/>
    <row r="55" spans="2:9" x14ac:dyDescent="0.2"/>
    <row r="56" spans="2:9" x14ac:dyDescent="0.2"/>
    <row r="57" spans="2:9" x14ac:dyDescent="0.2"/>
    <row r="58" spans="2:9" x14ac:dyDescent="0.2"/>
    <row r="59" spans="2:9" x14ac:dyDescent="0.2"/>
    <row r="60" spans="2:9" x14ac:dyDescent="0.2"/>
    <row r="61" spans="2:9" x14ac:dyDescent="0.2"/>
    <row r="62" spans="2:9" x14ac:dyDescent="0.2"/>
    <row r="63" spans="2:9" x14ac:dyDescent="0.2"/>
    <row r="64" spans="2:9" x14ac:dyDescent="0.2"/>
    <row r="65" x14ac:dyDescent="0.2"/>
    <row r="66" x14ac:dyDescent="0.2"/>
    <row r="67" x14ac:dyDescent="0.2"/>
  </sheetData>
  <sheetProtection algorithmName="SHA-512" hashValue="g41o17pJsZhx0Jrc/H9WtojKNQ2YgTuHwxF6B4uyqv9GJxmwnr0czgWZMrHvXa7/4zFTDqShiyvAz19qtq4U8A==" saltValue="y+1JEMDoMMnDgDVOojnJCQ==" spinCount="100000" sheet="1" objects="1" scenarios="1"/>
  <mergeCells count="24">
    <mergeCell ref="AG5:CJ5"/>
    <mergeCell ref="B1:F1"/>
    <mergeCell ref="C50:I50"/>
    <mergeCell ref="C41:I41"/>
    <mergeCell ref="C46:I46"/>
    <mergeCell ref="C47:I47"/>
    <mergeCell ref="C42:I42"/>
    <mergeCell ref="C43:I43"/>
    <mergeCell ref="C44:I44"/>
    <mergeCell ref="C45:I45"/>
    <mergeCell ref="C48:I48"/>
    <mergeCell ref="C49:I49"/>
    <mergeCell ref="B3:C3"/>
    <mergeCell ref="B4:C4"/>
    <mergeCell ref="D3:F3"/>
    <mergeCell ref="D4:F4"/>
    <mergeCell ref="H5:AF5"/>
    <mergeCell ref="C40:I40"/>
    <mergeCell ref="B33:I33"/>
    <mergeCell ref="C35:I35"/>
    <mergeCell ref="C36:I36"/>
    <mergeCell ref="C37:I37"/>
    <mergeCell ref="C38:I38"/>
    <mergeCell ref="C39:I39"/>
  </mergeCells>
  <pageMargins left="0.7" right="0.7" top="0.75" bottom="0.75" header="0.3" footer="0.3"/>
  <pageSetup paperSize="9" orientation="portrait" r:id="rId1"/>
  <headerFooter>
    <oddHeader>&amp;L&amp;"Calibri"&amp;10&amp;K000000ST Classification: OFFICIAL COMMERCIAL&amp;1#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857362"/>
  </sheetPr>
  <dimension ref="A1:DE53"/>
  <sheetViews>
    <sheetView showGridLines="0" zoomScaleNormal="100" workbookViewId="0">
      <selection activeCell="K14" sqref="K14"/>
    </sheetView>
  </sheetViews>
  <sheetFormatPr defaultColWidth="0" defaultRowHeight="14.25" zeroHeight="1" x14ac:dyDescent="0.2"/>
  <cols>
    <col min="1" max="1" width="2.375" style="14" customWidth="1"/>
    <col min="2" max="2" width="4.125" style="14" customWidth="1"/>
    <col min="3" max="3" width="70.625" style="14" customWidth="1"/>
    <col min="4" max="4" width="16.625" style="14" customWidth="1"/>
    <col min="5" max="5" width="14.625" style="14" customWidth="1"/>
    <col min="6" max="6" width="5.625" style="14" customWidth="1"/>
    <col min="7" max="7" width="3.25" style="14" customWidth="1"/>
    <col min="8" max="109" width="8.75" style="14" customWidth="1"/>
    <col min="110" max="16384" width="8.75" style="14" hidden="1"/>
  </cols>
  <sheetData>
    <row r="1" spans="1:88" ht="22.5" customHeight="1" x14ac:dyDescent="0.2">
      <c r="B1" s="171" t="s">
        <v>274</v>
      </c>
      <c r="C1" s="171"/>
      <c r="D1" s="171"/>
      <c r="E1" s="171"/>
      <c r="F1" s="171"/>
      <c r="G1" s="38"/>
    </row>
    <row r="2" spans="1:88" ht="15" thickBot="1" x14ac:dyDescent="0.25">
      <c r="A2" s="38"/>
      <c r="B2" s="38"/>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c r="AX2" s="38"/>
      <c r="AY2" s="38"/>
      <c r="AZ2" s="38"/>
      <c r="BA2" s="38"/>
      <c r="BB2" s="38"/>
      <c r="BC2" s="38"/>
      <c r="BD2" s="38"/>
      <c r="BE2" s="38"/>
      <c r="BF2" s="38"/>
      <c r="BG2" s="38"/>
      <c r="BH2" s="38"/>
      <c r="BI2" s="38"/>
      <c r="BJ2" s="38"/>
      <c r="BK2" s="38"/>
      <c r="BL2" s="38"/>
      <c r="BM2" s="38"/>
      <c r="BN2" s="38"/>
      <c r="BO2" s="38"/>
      <c r="BP2" s="38"/>
      <c r="BQ2" s="38"/>
      <c r="BR2" s="38"/>
      <c r="BS2" s="38"/>
      <c r="BT2" s="38"/>
      <c r="BU2" s="38"/>
      <c r="BV2" s="38"/>
      <c r="BW2" s="38"/>
      <c r="BX2" s="38"/>
      <c r="BY2" s="38"/>
      <c r="BZ2" s="38"/>
      <c r="CA2" s="38"/>
      <c r="CB2" s="38"/>
      <c r="CC2" s="38"/>
      <c r="CD2" s="38"/>
      <c r="CE2" s="38"/>
      <c r="CF2" s="38"/>
      <c r="CG2" s="38"/>
      <c r="CH2" s="38"/>
      <c r="CI2" s="38"/>
      <c r="CJ2" s="38"/>
    </row>
    <row r="3" spans="1:88" ht="17.25" thickBot="1" x14ac:dyDescent="0.25">
      <c r="A3" s="38"/>
      <c r="B3" s="137" t="s">
        <v>3</v>
      </c>
      <c r="C3" s="138"/>
      <c r="D3" s="154" t="str">
        <f>'Cover sheet'!C5</f>
        <v xml:space="preserve">Severn Trent </v>
      </c>
      <c r="E3" s="155"/>
      <c r="F3" s="156"/>
      <c r="G3" s="39"/>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row>
    <row r="4" spans="1:88" ht="17.25" thickBot="1" x14ac:dyDescent="0.25">
      <c r="A4" s="38"/>
      <c r="B4" s="94" t="s">
        <v>6</v>
      </c>
      <c r="C4" s="94"/>
      <c r="D4" s="154" t="str">
        <f>'Cover sheet'!C6</f>
        <v>Nottinghamshire</v>
      </c>
      <c r="E4" s="155"/>
      <c r="F4" s="156"/>
      <c r="G4" s="39"/>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c r="BD4" s="38"/>
      <c r="BE4" s="38"/>
      <c r="BF4" s="38"/>
      <c r="BG4" s="38"/>
      <c r="BH4" s="38"/>
      <c r="BI4" s="38"/>
      <c r="BJ4" s="38"/>
      <c r="BK4" s="38"/>
      <c r="BL4" s="38"/>
      <c r="BM4" s="38"/>
      <c r="BN4" s="38"/>
      <c r="BO4" s="38"/>
      <c r="BP4" s="38"/>
      <c r="BQ4" s="38"/>
      <c r="BR4" s="38"/>
      <c r="BS4" s="38"/>
      <c r="BT4" s="38"/>
      <c r="BU4" s="38"/>
      <c r="BV4" s="38"/>
      <c r="BW4" s="38"/>
      <c r="BX4" s="38"/>
      <c r="BY4" s="38"/>
      <c r="BZ4" s="38"/>
      <c r="CA4" s="38"/>
      <c r="CB4" s="38"/>
      <c r="CC4" s="38"/>
      <c r="CD4" s="38"/>
      <c r="CE4" s="38"/>
      <c r="CF4" s="38"/>
      <c r="CG4" s="38"/>
      <c r="CH4" s="38"/>
      <c r="CI4" s="38"/>
      <c r="CJ4" s="38"/>
    </row>
    <row r="5" spans="1:88" ht="16.5" thickBot="1" x14ac:dyDescent="0.35">
      <c r="A5" s="38"/>
      <c r="B5" s="38"/>
      <c r="C5" s="41"/>
      <c r="D5" s="41"/>
      <c r="E5" s="38"/>
      <c r="F5" s="38"/>
      <c r="G5" s="39"/>
      <c r="H5" s="158" t="s">
        <v>120</v>
      </c>
      <c r="I5" s="158"/>
      <c r="J5" s="158"/>
      <c r="K5" s="158"/>
      <c r="L5" s="158"/>
      <c r="M5" s="158"/>
      <c r="N5" s="158"/>
      <c r="O5" s="158"/>
      <c r="P5" s="158"/>
      <c r="Q5" s="158"/>
      <c r="R5" s="158"/>
      <c r="S5" s="158"/>
      <c r="T5" s="158"/>
      <c r="U5" s="158"/>
      <c r="V5" s="158"/>
      <c r="W5" s="158"/>
      <c r="X5" s="158"/>
      <c r="Y5" s="158"/>
      <c r="Z5" s="158"/>
      <c r="AA5" s="158"/>
      <c r="AB5" s="158"/>
      <c r="AC5" s="158"/>
      <c r="AD5" s="158"/>
      <c r="AE5" s="158"/>
      <c r="AF5" s="158"/>
      <c r="AG5" s="149" t="s">
        <v>121</v>
      </c>
      <c r="AH5" s="149"/>
      <c r="AI5" s="149"/>
      <c r="AJ5" s="149"/>
      <c r="AK5" s="149"/>
      <c r="AL5" s="149"/>
      <c r="AM5" s="149"/>
      <c r="AN5" s="149"/>
      <c r="AO5" s="149"/>
      <c r="AP5" s="149"/>
      <c r="AQ5" s="149"/>
      <c r="AR5" s="149"/>
      <c r="AS5" s="149"/>
      <c r="AT5" s="149"/>
      <c r="AU5" s="149"/>
      <c r="AV5" s="149"/>
      <c r="AW5" s="149"/>
      <c r="AX5" s="149"/>
      <c r="AY5" s="149"/>
      <c r="AZ5" s="149"/>
      <c r="BA5" s="149"/>
      <c r="BB5" s="149"/>
      <c r="BC5" s="149"/>
      <c r="BD5" s="149"/>
      <c r="BE5" s="149"/>
      <c r="BF5" s="149"/>
      <c r="BG5" s="149"/>
      <c r="BH5" s="149"/>
      <c r="BI5" s="149"/>
      <c r="BJ5" s="149"/>
      <c r="BK5" s="149"/>
      <c r="BL5" s="149"/>
      <c r="BM5" s="149"/>
      <c r="BN5" s="149"/>
      <c r="BO5" s="149"/>
      <c r="BP5" s="149"/>
      <c r="BQ5" s="149"/>
      <c r="BR5" s="149"/>
      <c r="BS5" s="149"/>
      <c r="BT5" s="149"/>
      <c r="BU5" s="149"/>
      <c r="BV5" s="149"/>
      <c r="BW5" s="149"/>
      <c r="BX5" s="149"/>
      <c r="BY5" s="149"/>
      <c r="BZ5" s="149"/>
      <c r="CA5" s="149"/>
      <c r="CB5" s="149"/>
      <c r="CC5" s="149"/>
      <c r="CD5" s="149"/>
      <c r="CE5" s="149"/>
      <c r="CF5" s="149"/>
      <c r="CG5" s="149"/>
      <c r="CH5" s="149"/>
      <c r="CI5" s="149"/>
      <c r="CJ5" s="149"/>
    </row>
    <row r="6" spans="1:88" ht="15" thickBot="1" x14ac:dyDescent="0.25">
      <c r="B6" s="88" t="s">
        <v>36</v>
      </c>
      <c r="C6" s="42" t="s">
        <v>122</v>
      </c>
      <c r="D6" s="43" t="s">
        <v>38</v>
      </c>
      <c r="E6" s="43" t="s">
        <v>39</v>
      </c>
      <c r="F6" s="45" t="s">
        <v>40</v>
      </c>
      <c r="G6" s="39"/>
      <c r="H6" s="43" t="s">
        <v>123</v>
      </c>
      <c r="I6" s="43" t="s">
        <v>75</v>
      </c>
      <c r="J6" s="43" t="s">
        <v>124</v>
      </c>
      <c r="K6" s="43" t="s">
        <v>125</v>
      </c>
      <c r="L6" s="43" t="s">
        <v>126</v>
      </c>
      <c r="M6" s="43" t="s">
        <v>127</v>
      </c>
      <c r="N6" s="43" t="s">
        <v>128</v>
      </c>
      <c r="O6" s="43" t="s">
        <v>129</v>
      </c>
      <c r="P6" s="43" t="s">
        <v>130</v>
      </c>
      <c r="Q6" s="43" t="s">
        <v>131</v>
      </c>
      <c r="R6" s="43" t="s">
        <v>132</v>
      </c>
      <c r="S6" s="43" t="s">
        <v>133</v>
      </c>
      <c r="T6" s="43" t="s">
        <v>134</v>
      </c>
      <c r="U6" s="43" t="s">
        <v>135</v>
      </c>
      <c r="V6" s="43" t="s">
        <v>136</v>
      </c>
      <c r="W6" s="43" t="s">
        <v>137</v>
      </c>
      <c r="X6" s="43" t="s">
        <v>138</v>
      </c>
      <c r="Y6" s="43" t="s">
        <v>139</v>
      </c>
      <c r="Z6" s="43" t="s">
        <v>140</v>
      </c>
      <c r="AA6" s="43" t="s">
        <v>141</v>
      </c>
      <c r="AB6" s="43" t="s">
        <v>142</v>
      </c>
      <c r="AC6" s="43" t="s">
        <v>143</v>
      </c>
      <c r="AD6" s="43" t="s">
        <v>144</v>
      </c>
      <c r="AE6" s="43" t="s">
        <v>145</v>
      </c>
      <c r="AF6" s="43" t="s">
        <v>146</v>
      </c>
      <c r="AG6" s="43" t="s">
        <v>147</v>
      </c>
      <c r="AH6" s="43" t="s">
        <v>148</v>
      </c>
      <c r="AI6" s="43" t="s">
        <v>149</v>
      </c>
      <c r="AJ6" s="43" t="s">
        <v>150</v>
      </c>
      <c r="AK6" s="43" t="s">
        <v>151</v>
      </c>
      <c r="AL6" s="43" t="s">
        <v>152</v>
      </c>
      <c r="AM6" s="43" t="s">
        <v>153</v>
      </c>
      <c r="AN6" s="43" t="s">
        <v>154</v>
      </c>
      <c r="AO6" s="43" t="s">
        <v>155</v>
      </c>
      <c r="AP6" s="43" t="s">
        <v>156</v>
      </c>
      <c r="AQ6" s="43" t="s">
        <v>157</v>
      </c>
      <c r="AR6" s="43" t="s">
        <v>158</v>
      </c>
      <c r="AS6" s="43" t="s">
        <v>159</v>
      </c>
      <c r="AT6" s="43" t="s">
        <v>160</v>
      </c>
      <c r="AU6" s="43" t="s">
        <v>161</v>
      </c>
      <c r="AV6" s="43" t="s">
        <v>162</v>
      </c>
      <c r="AW6" s="43" t="s">
        <v>163</v>
      </c>
      <c r="AX6" s="43" t="s">
        <v>164</v>
      </c>
      <c r="AY6" s="43" t="s">
        <v>165</v>
      </c>
      <c r="AZ6" s="43" t="s">
        <v>166</v>
      </c>
      <c r="BA6" s="43" t="s">
        <v>167</v>
      </c>
      <c r="BB6" s="43" t="s">
        <v>168</v>
      </c>
      <c r="BC6" s="43" t="s">
        <v>169</v>
      </c>
      <c r="BD6" s="43" t="s">
        <v>170</v>
      </c>
      <c r="BE6" s="43" t="s">
        <v>171</v>
      </c>
      <c r="BF6" s="43" t="s">
        <v>172</v>
      </c>
      <c r="BG6" s="43" t="s">
        <v>173</v>
      </c>
      <c r="BH6" s="43" t="s">
        <v>174</v>
      </c>
      <c r="BI6" s="43" t="s">
        <v>175</v>
      </c>
      <c r="BJ6" s="43" t="s">
        <v>176</v>
      </c>
      <c r="BK6" s="43" t="s">
        <v>177</v>
      </c>
      <c r="BL6" s="43" t="s">
        <v>178</v>
      </c>
      <c r="BM6" s="43" t="s">
        <v>179</v>
      </c>
      <c r="BN6" s="43" t="s">
        <v>180</v>
      </c>
      <c r="BO6" s="43" t="s">
        <v>181</v>
      </c>
      <c r="BP6" s="43" t="s">
        <v>182</v>
      </c>
      <c r="BQ6" s="43" t="s">
        <v>183</v>
      </c>
      <c r="BR6" s="43" t="s">
        <v>184</v>
      </c>
      <c r="BS6" s="43" t="s">
        <v>185</v>
      </c>
      <c r="BT6" s="43" t="s">
        <v>186</v>
      </c>
      <c r="BU6" s="43" t="s">
        <v>187</v>
      </c>
      <c r="BV6" s="43" t="s">
        <v>188</v>
      </c>
      <c r="BW6" s="43" t="s">
        <v>189</v>
      </c>
      <c r="BX6" s="43" t="s">
        <v>190</v>
      </c>
      <c r="BY6" s="43" t="s">
        <v>191</v>
      </c>
      <c r="BZ6" s="43" t="s">
        <v>192</v>
      </c>
      <c r="CA6" s="43" t="s">
        <v>193</v>
      </c>
      <c r="CB6" s="43" t="s">
        <v>194</v>
      </c>
      <c r="CC6" s="43" t="s">
        <v>195</v>
      </c>
      <c r="CD6" s="43" t="s">
        <v>196</v>
      </c>
      <c r="CE6" s="43" t="s">
        <v>197</v>
      </c>
      <c r="CF6" s="43" t="s">
        <v>198</v>
      </c>
      <c r="CG6" s="43" t="s">
        <v>199</v>
      </c>
      <c r="CH6" s="43" t="s">
        <v>200</v>
      </c>
      <c r="CI6" s="43" t="s">
        <v>201</v>
      </c>
      <c r="CJ6" s="43" t="s">
        <v>202</v>
      </c>
    </row>
    <row r="7" spans="1:88" ht="51" x14ac:dyDescent="0.2">
      <c r="B7" s="89">
        <v>1</v>
      </c>
      <c r="C7" s="90" t="s">
        <v>275</v>
      </c>
      <c r="D7" s="78" t="s">
        <v>276</v>
      </c>
      <c r="E7" s="78" t="s">
        <v>71</v>
      </c>
      <c r="F7" s="78">
        <v>2</v>
      </c>
      <c r="G7" s="39"/>
      <c r="H7" s="110">
        <v>245.8965694640612</v>
      </c>
      <c r="I7" s="110">
        <v>242.63857419675583</v>
      </c>
      <c r="J7" s="110">
        <v>232.92326819003034</v>
      </c>
      <c r="K7" s="110">
        <v>233.32398563146029</v>
      </c>
      <c r="L7" s="110">
        <v>233.64429396667867</v>
      </c>
      <c r="M7" s="110">
        <v>234.1564369818604</v>
      </c>
      <c r="N7" s="110">
        <v>234.59321959573296</v>
      </c>
      <c r="O7" s="110">
        <v>235.0255591490978</v>
      </c>
      <c r="P7" s="110">
        <v>235.37344113549062</v>
      </c>
      <c r="Q7" s="110">
        <v>235.97537178200551</v>
      </c>
      <c r="R7" s="110">
        <v>236.19160038591059</v>
      </c>
      <c r="S7" s="110">
        <v>236.37833755187813</v>
      </c>
      <c r="T7" s="110">
        <v>236.45230725125271</v>
      </c>
      <c r="U7" s="110">
        <v>236.73969867602156</v>
      </c>
      <c r="V7" s="110">
        <v>236.90592871040815</v>
      </c>
      <c r="W7" s="110">
        <v>237.20860360971164</v>
      </c>
      <c r="X7" s="110">
        <v>237.42112943232999</v>
      </c>
      <c r="Y7" s="110">
        <v>237.87587671573039</v>
      </c>
      <c r="Z7" s="110">
        <v>238.1870249898717</v>
      </c>
      <c r="AA7" s="110">
        <v>238.52775336665752</v>
      </c>
      <c r="AB7" s="110">
        <v>238.74927548551395</v>
      </c>
      <c r="AC7" s="110">
        <v>239.22202560673114</v>
      </c>
      <c r="AD7" s="110">
        <v>239.58505049785686</v>
      </c>
      <c r="AE7" s="110">
        <v>239.9522287565506</v>
      </c>
      <c r="AF7" s="110">
        <v>240.22190516896654</v>
      </c>
      <c r="AG7" s="80"/>
      <c r="AH7" s="80"/>
      <c r="AI7" s="80"/>
      <c r="AJ7" s="80"/>
      <c r="AK7" s="80"/>
      <c r="AL7" s="80"/>
      <c r="AM7" s="80"/>
      <c r="AN7" s="80"/>
      <c r="AO7" s="80"/>
      <c r="AP7" s="80"/>
      <c r="AQ7" s="80"/>
      <c r="AR7" s="80"/>
      <c r="AS7" s="80"/>
      <c r="AT7" s="80"/>
      <c r="AU7" s="80"/>
      <c r="AV7" s="80"/>
      <c r="AW7" s="80"/>
      <c r="AX7" s="80"/>
      <c r="AY7" s="80"/>
      <c r="AZ7" s="80"/>
      <c r="BA7" s="80"/>
      <c r="BB7" s="80"/>
      <c r="BC7" s="80"/>
      <c r="BD7" s="80"/>
      <c r="BE7" s="80"/>
      <c r="BF7" s="80"/>
      <c r="BG7" s="80"/>
      <c r="BH7" s="80"/>
      <c r="BI7" s="80"/>
      <c r="BJ7" s="80"/>
      <c r="BK7" s="80"/>
      <c r="BL7" s="80"/>
      <c r="BM7" s="80"/>
      <c r="BN7" s="80"/>
      <c r="BO7" s="80"/>
      <c r="BP7" s="80"/>
      <c r="BQ7" s="80"/>
      <c r="BR7" s="80"/>
      <c r="BS7" s="80"/>
      <c r="BT7" s="80"/>
      <c r="BU7" s="80"/>
      <c r="BV7" s="80"/>
      <c r="BW7" s="80"/>
      <c r="BX7" s="80"/>
      <c r="BY7" s="80"/>
      <c r="BZ7" s="80"/>
      <c r="CA7" s="80"/>
      <c r="CB7" s="80"/>
      <c r="CC7" s="80"/>
      <c r="CD7" s="80"/>
      <c r="CE7" s="80"/>
      <c r="CF7" s="80"/>
      <c r="CG7" s="80"/>
      <c r="CH7" s="80"/>
      <c r="CI7" s="80"/>
      <c r="CJ7" s="81"/>
    </row>
    <row r="8" spans="1:88" ht="51" x14ac:dyDescent="0.2">
      <c r="B8" s="89">
        <f>B7+1</f>
        <v>2</v>
      </c>
      <c r="C8" s="92" t="s">
        <v>277</v>
      </c>
      <c r="D8" s="47" t="s">
        <v>278</v>
      </c>
      <c r="E8" s="47" t="s">
        <v>71</v>
      </c>
      <c r="F8" s="47">
        <v>2</v>
      </c>
      <c r="G8" s="39"/>
      <c r="H8" s="110">
        <v>219.77396712528349</v>
      </c>
      <c r="I8" s="110">
        <v>226.127797403339</v>
      </c>
      <c r="J8" s="110">
        <v>233.36589751357053</v>
      </c>
      <c r="K8" s="110">
        <v>230.2325641802372</v>
      </c>
      <c r="L8" s="110">
        <v>227.09923084690388</v>
      </c>
      <c r="M8" s="110">
        <v>223.96589751357055</v>
      </c>
      <c r="N8" s="110">
        <v>220.8325641802372</v>
      </c>
      <c r="O8" s="110">
        <v>217.69923084690387</v>
      </c>
      <c r="P8" s="110">
        <v>214.56589751357055</v>
      </c>
      <c r="Q8" s="110">
        <v>211.43256418023719</v>
      </c>
      <c r="R8" s="110">
        <v>171.08256418023723</v>
      </c>
      <c r="S8" s="110">
        <v>170.29923084690387</v>
      </c>
      <c r="T8" s="110">
        <v>169.51589751357054</v>
      </c>
      <c r="U8" s="110">
        <v>168.7325641802372</v>
      </c>
      <c r="V8" s="110">
        <v>167.94923084690387</v>
      </c>
      <c r="W8" s="110">
        <v>162.16589751357054</v>
      </c>
      <c r="X8" s="110">
        <v>161.38256418023721</v>
      </c>
      <c r="Y8" s="110">
        <v>160.59923084690388</v>
      </c>
      <c r="Z8" s="110">
        <v>159.81589751357055</v>
      </c>
      <c r="AA8" s="110">
        <v>159.03256418023722</v>
      </c>
      <c r="AB8" s="110">
        <v>158.24923084690388</v>
      </c>
      <c r="AC8" s="110">
        <v>157.46589751357055</v>
      </c>
      <c r="AD8" s="110">
        <v>156.68256418023719</v>
      </c>
      <c r="AE8" s="110">
        <v>155.89923084690389</v>
      </c>
      <c r="AF8" s="110">
        <v>155.11589751357053</v>
      </c>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6"/>
    </row>
    <row r="9" spans="1:88" ht="51" x14ac:dyDescent="0.2">
      <c r="B9" s="89">
        <f t="shared" ref="B9:B11" si="0">B8+1</f>
        <v>3</v>
      </c>
      <c r="C9" s="92" t="s">
        <v>279</v>
      </c>
      <c r="D9" s="47" t="s">
        <v>280</v>
      </c>
      <c r="E9" s="47" t="s">
        <v>71</v>
      </c>
      <c r="F9" s="47">
        <v>2</v>
      </c>
      <c r="G9" s="39"/>
      <c r="H9" s="110">
        <v>249.27396712528349</v>
      </c>
      <c r="I9" s="110">
        <v>248.127797403339</v>
      </c>
      <c r="J9" s="110">
        <v>233.36589751357053</v>
      </c>
      <c r="K9" s="110">
        <v>230.2325641802372</v>
      </c>
      <c r="L9" s="110">
        <v>227.09923084690388</v>
      </c>
      <c r="M9" s="110">
        <v>223.96589751357055</v>
      </c>
      <c r="N9" s="110">
        <v>220.8325641802372</v>
      </c>
      <c r="O9" s="110">
        <v>217.69923084690387</v>
      </c>
      <c r="P9" s="110">
        <v>214.56589751357055</v>
      </c>
      <c r="Q9" s="110">
        <v>211.43256418023719</v>
      </c>
      <c r="R9" s="110">
        <v>171.08256418023723</v>
      </c>
      <c r="S9" s="110">
        <v>170.29923084690387</v>
      </c>
      <c r="T9" s="110">
        <v>169.51589751357054</v>
      </c>
      <c r="U9" s="110">
        <v>168.7325641802372</v>
      </c>
      <c r="V9" s="110">
        <v>167.94923084690387</v>
      </c>
      <c r="W9" s="110">
        <v>162.16589751357054</v>
      </c>
      <c r="X9" s="110">
        <v>161.38256418023721</v>
      </c>
      <c r="Y9" s="110">
        <v>160.59923084690388</v>
      </c>
      <c r="Z9" s="110">
        <v>159.81589751357055</v>
      </c>
      <c r="AA9" s="110">
        <v>159.03256418023722</v>
      </c>
      <c r="AB9" s="110">
        <v>158.24923084690388</v>
      </c>
      <c r="AC9" s="110">
        <v>157.46589751357055</v>
      </c>
      <c r="AD9" s="110">
        <v>156.68256418023719</v>
      </c>
      <c r="AE9" s="110">
        <v>155.89923084690389</v>
      </c>
      <c r="AF9" s="110">
        <v>155.11589751357053</v>
      </c>
      <c r="AG9" s="80"/>
      <c r="AH9" s="80"/>
      <c r="AI9" s="80"/>
      <c r="AJ9" s="80"/>
      <c r="AK9" s="80"/>
      <c r="AL9" s="80"/>
      <c r="AM9" s="80"/>
      <c r="AN9" s="80"/>
      <c r="AO9" s="80"/>
      <c r="AP9" s="80"/>
      <c r="AQ9" s="80"/>
      <c r="AR9" s="80"/>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80"/>
      <c r="CF9" s="80"/>
      <c r="CG9" s="80"/>
      <c r="CH9" s="80"/>
      <c r="CI9" s="80"/>
      <c r="CJ9" s="86"/>
    </row>
    <row r="10" spans="1:88" ht="51" x14ac:dyDescent="0.2">
      <c r="B10" s="89">
        <f t="shared" si="0"/>
        <v>4</v>
      </c>
      <c r="C10" s="92" t="s">
        <v>281</v>
      </c>
      <c r="D10" s="47" t="s">
        <v>282</v>
      </c>
      <c r="E10" s="47" t="s">
        <v>71</v>
      </c>
      <c r="F10" s="47">
        <v>2</v>
      </c>
      <c r="G10" s="39"/>
      <c r="H10" s="110">
        <v>5.9212699402717623</v>
      </c>
      <c r="I10" s="110">
        <v>3.5852935781347544</v>
      </c>
      <c r="J10" s="110">
        <v>6.4387501531400826</v>
      </c>
      <c r="K10" s="110">
        <v>6.4100545489658298</v>
      </c>
      <c r="L10" s="110">
        <v>6.5500920229301141</v>
      </c>
      <c r="M10" s="110">
        <v>4.6515373495906598</v>
      </c>
      <c r="N10" s="110">
        <v>4.5885955290516156</v>
      </c>
      <c r="O10" s="110">
        <v>4.9176307464446456</v>
      </c>
      <c r="P10" s="110">
        <v>5.1850681337546689</v>
      </c>
      <c r="Q10" s="110">
        <v>5.3405089485398376</v>
      </c>
      <c r="R10" s="110">
        <v>5.6932230861472846</v>
      </c>
      <c r="S10" s="110">
        <v>5.6171637990672236</v>
      </c>
      <c r="T10" s="110">
        <v>5.8716845771610569</v>
      </c>
      <c r="U10" s="110">
        <v>5.9488375512299854</v>
      </c>
      <c r="V10" s="110">
        <v>5.8073596665197211</v>
      </c>
      <c r="W10" s="110">
        <v>6.1046542132657251</v>
      </c>
      <c r="X10" s="110">
        <v>6.214947611899861</v>
      </c>
      <c r="Y10" s="110">
        <v>6.6082118434688688</v>
      </c>
      <c r="Z10" s="110">
        <v>6.5376804182830206</v>
      </c>
      <c r="AA10" s="110">
        <v>6.8684275459338817</v>
      </c>
      <c r="AB10" s="110">
        <v>7.0068620388457106</v>
      </c>
      <c r="AC10" s="110">
        <v>6.6963964123004232</v>
      </c>
      <c r="AD10" s="110">
        <v>7.2991739744887258</v>
      </c>
      <c r="AE10" s="110">
        <v>7.3226392624614967</v>
      </c>
      <c r="AF10" s="110">
        <v>7.5894495228951158</v>
      </c>
      <c r="AG10" s="80"/>
      <c r="AH10" s="80"/>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6"/>
    </row>
    <row r="11" spans="1:88" ht="51" x14ac:dyDescent="0.2">
      <c r="B11" s="89">
        <f t="shared" si="0"/>
        <v>5</v>
      </c>
      <c r="C11" s="92" t="s">
        <v>283</v>
      </c>
      <c r="D11" s="47" t="s">
        <v>284</v>
      </c>
      <c r="E11" s="47" t="s">
        <v>71</v>
      </c>
      <c r="F11" s="47">
        <v>2</v>
      </c>
      <c r="G11" s="39"/>
      <c r="H11" s="111">
        <f>H9-H7-H10</f>
        <v>-2.5438722790494728</v>
      </c>
      <c r="I11" s="111">
        <v>1.903929628448422</v>
      </c>
      <c r="J11" s="111">
        <v>-5.996120352762679</v>
      </c>
      <c r="K11" s="111">
        <v>-9.501475523351699</v>
      </c>
      <c r="L11" s="111">
        <v>-13.095154665867694</v>
      </c>
      <c r="M11" s="111">
        <v>-14.842076341043287</v>
      </c>
      <c r="N11" s="111">
        <v>-18.349250467710164</v>
      </c>
      <c r="O11" s="111">
        <v>-22.243958571801357</v>
      </c>
      <c r="P11" s="111">
        <v>-25.992611278837529</v>
      </c>
      <c r="Q11" s="111">
        <v>-29.88331607347094</v>
      </c>
      <c r="R11" s="111">
        <v>-70.802258814983432</v>
      </c>
      <c r="S11" s="111">
        <v>-71.696270027204278</v>
      </c>
      <c r="T11" s="111">
        <v>-72.808093838006016</v>
      </c>
      <c r="U11" s="111">
        <v>-73.955971570177127</v>
      </c>
      <c r="V11" s="111">
        <v>-74.764057053186775</v>
      </c>
      <c r="W11" s="111">
        <v>-81.147359832569606</v>
      </c>
      <c r="X11" s="111">
        <v>-82.253512387155425</v>
      </c>
      <c r="Y11" s="111">
        <v>-83.884857235458156</v>
      </c>
      <c r="Z11" s="111">
        <v>-84.908807417746957</v>
      </c>
      <c r="AA11" s="111">
        <v>-86.363616255516973</v>
      </c>
      <c r="AB11" s="111">
        <v>-87.506906200618559</v>
      </c>
      <c r="AC11" s="111">
        <v>-88.452524028623799</v>
      </c>
      <c r="AD11" s="111">
        <v>-90.201659815271171</v>
      </c>
      <c r="AE11" s="111">
        <v>-91.375636695270984</v>
      </c>
      <c r="AF11" s="111">
        <v>-92.695456701453907</v>
      </c>
      <c r="AG11" s="86"/>
      <c r="AH11" s="86"/>
      <c r="AI11" s="86"/>
      <c r="AJ11" s="86"/>
      <c r="AK11" s="86"/>
      <c r="AL11" s="86"/>
      <c r="AM11" s="86"/>
      <c r="AN11" s="86"/>
      <c r="AO11" s="86"/>
      <c r="AP11" s="86"/>
      <c r="AQ11" s="86"/>
      <c r="AR11" s="86"/>
      <c r="AS11" s="86"/>
      <c r="AT11" s="86"/>
      <c r="AU11" s="86"/>
      <c r="AV11" s="86"/>
      <c r="AW11" s="86"/>
      <c r="AX11" s="86"/>
      <c r="AY11" s="86"/>
      <c r="AZ11" s="86"/>
      <c r="BA11" s="86"/>
      <c r="BB11" s="86"/>
      <c r="BC11" s="86"/>
      <c r="BD11" s="86"/>
      <c r="BE11" s="86"/>
      <c r="BF11" s="86"/>
      <c r="BG11" s="86"/>
      <c r="BH11" s="86"/>
      <c r="BI11" s="86"/>
      <c r="BJ11" s="86"/>
      <c r="BK11" s="86"/>
      <c r="BL11" s="86"/>
      <c r="BM11" s="86"/>
      <c r="BN11" s="86"/>
      <c r="BO11" s="86"/>
      <c r="BP11" s="86"/>
      <c r="BQ11" s="86"/>
      <c r="BR11" s="86"/>
      <c r="BS11" s="86"/>
      <c r="BT11" s="86"/>
      <c r="BU11" s="86"/>
      <c r="BV11" s="86"/>
      <c r="BW11" s="86"/>
      <c r="BX11" s="86"/>
      <c r="BY11" s="86"/>
      <c r="BZ11" s="86"/>
      <c r="CA11" s="86"/>
      <c r="CB11" s="86"/>
      <c r="CC11" s="86"/>
      <c r="CD11" s="86"/>
      <c r="CE11" s="86"/>
      <c r="CF11" s="86"/>
      <c r="CG11" s="86"/>
      <c r="CH11" s="86"/>
      <c r="CI11" s="86"/>
      <c r="CJ11" s="86"/>
    </row>
    <row r="12" spans="1:88" ht="13.9" customHeight="1" x14ac:dyDescent="0.2"/>
    <row r="13" spans="1:88" ht="13.9" customHeight="1" x14ac:dyDescent="0.2">
      <c r="I13" s="122"/>
    </row>
    <row r="14" spans="1:88" ht="13.9" customHeight="1" x14ac:dyDescent="0.2"/>
    <row r="15" spans="1:88" ht="13.9" customHeight="1" x14ac:dyDescent="0.25">
      <c r="B15" s="54" t="s">
        <v>83</v>
      </c>
    </row>
    <row r="16" spans="1:88" ht="13.9" customHeight="1" x14ac:dyDescent="0.2"/>
    <row r="17" spans="2:9" ht="13.9" customHeight="1" x14ac:dyDescent="0.2">
      <c r="B17" s="55"/>
      <c r="C17" s="14" t="s">
        <v>84</v>
      </c>
    </row>
    <row r="18" spans="2:9" ht="13.9" customHeight="1" x14ac:dyDescent="0.2"/>
    <row r="19" spans="2:9" ht="13.9" customHeight="1" x14ac:dyDescent="0.2">
      <c r="B19" s="56"/>
      <c r="C19" s="14" t="s">
        <v>85</v>
      </c>
    </row>
    <row r="20" spans="2:9" ht="13.9" customHeight="1" x14ac:dyDescent="0.2"/>
    <row r="21" spans="2:9" ht="13.9" customHeight="1" x14ac:dyDescent="0.2"/>
    <row r="22" spans="2:9" ht="13.9" customHeight="1" x14ac:dyDescent="0.2"/>
    <row r="23" spans="2:9" ht="13.9" customHeight="1" x14ac:dyDescent="0.25">
      <c r="B23" s="150" t="s">
        <v>285</v>
      </c>
      <c r="C23" s="151"/>
      <c r="D23" s="151"/>
      <c r="E23" s="151"/>
      <c r="F23" s="151"/>
      <c r="G23" s="151"/>
      <c r="H23" s="151"/>
      <c r="I23" s="152"/>
    </row>
    <row r="24" spans="2:9" ht="13.9" customHeight="1" x14ac:dyDescent="0.2"/>
    <row r="25" spans="2:9" s="21" customFormat="1" ht="13.5" x14ac:dyDescent="0.2">
      <c r="B25" s="87" t="s">
        <v>36</v>
      </c>
      <c r="C25" s="153" t="s">
        <v>88</v>
      </c>
      <c r="D25" s="153"/>
      <c r="E25" s="153"/>
      <c r="F25" s="153"/>
      <c r="G25" s="153"/>
      <c r="H25" s="153"/>
      <c r="I25" s="153"/>
    </row>
    <row r="26" spans="2:9" s="21" customFormat="1" ht="72.400000000000006" customHeight="1" x14ac:dyDescent="0.2">
      <c r="B26" s="64">
        <v>1</v>
      </c>
      <c r="C26" s="146" t="s">
        <v>286</v>
      </c>
      <c r="D26" s="133"/>
      <c r="E26" s="133"/>
      <c r="F26" s="133"/>
      <c r="G26" s="133"/>
      <c r="H26" s="133"/>
      <c r="I26" s="133"/>
    </row>
    <row r="27" spans="2:9" s="21" customFormat="1" ht="54" customHeight="1" x14ac:dyDescent="0.2">
      <c r="B27" s="64">
        <v>2</v>
      </c>
      <c r="C27" s="146" t="s">
        <v>287</v>
      </c>
      <c r="D27" s="133"/>
      <c r="E27" s="133"/>
      <c r="F27" s="133"/>
      <c r="G27" s="133"/>
      <c r="H27" s="133"/>
      <c r="I27" s="133"/>
    </row>
    <row r="28" spans="2:9" s="21" customFormat="1" ht="54" customHeight="1" x14ac:dyDescent="0.2">
      <c r="B28" s="64">
        <v>3</v>
      </c>
      <c r="C28" s="146" t="s">
        <v>288</v>
      </c>
      <c r="D28" s="133"/>
      <c r="E28" s="133"/>
      <c r="F28" s="133"/>
      <c r="G28" s="133"/>
      <c r="H28" s="133"/>
      <c r="I28" s="133"/>
    </row>
    <row r="29" spans="2:9" s="21" customFormat="1" ht="54" customHeight="1" x14ac:dyDescent="0.2">
      <c r="B29" s="64">
        <v>4</v>
      </c>
      <c r="C29" s="146" t="s">
        <v>289</v>
      </c>
      <c r="D29" s="133"/>
      <c r="E29" s="133"/>
      <c r="F29" s="133"/>
      <c r="G29" s="133"/>
      <c r="H29" s="133"/>
      <c r="I29" s="133"/>
    </row>
    <row r="30" spans="2:9" s="21" customFormat="1" ht="54" customHeight="1" x14ac:dyDescent="0.2">
      <c r="B30" s="64">
        <v>5</v>
      </c>
      <c r="C30" s="146" t="s">
        <v>290</v>
      </c>
      <c r="D30" s="133"/>
      <c r="E30" s="133"/>
      <c r="F30" s="133"/>
      <c r="G30" s="133"/>
      <c r="H30" s="133"/>
      <c r="I30" s="133"/>
    </row>
    <row r="31" spans="2:9" ht="54" customHeight="1" x14ac:dyDescent="0.2"/>
    <row r="32" spans="2:9" ht="54" customHeight="1" x14ac:dyDescent="0.2"/>
    <row r="33" ht="54" customHeight="1" x14ac:dyDescent="0.2"/>
    <row r="34" ht="54" customHeight="1" x14ac:dyDescent="0.2"/>
    <row r="35" ht="54" customHeight="1" x14ac:dyDescent="0.2"/>
    <row r="36" ht="54" customHeight="1" x14ac:dyDescent="0.2"/>
    <row r="37" ht="54" customHeight="1" x14ac:dyDescent="0.2"/>
    <row r="38" ht="54" customHeight="1" x14ac:dyDescent="0.2"/>
    <row r="39" ht="54" customHeight="1" x14ac:dyDescent="0.2"/>
    <row r="40" ht="54" customHeight="1" x14ac:dyDescent="0.2"/>
    <row r="41" ht="54" customHeight="1" x14ac:dyDescent="0.2"/>
    <row r="42" ht="54" customHeight="1" x14ac:dyDescent="0.2"/>
    <row r="43" ht="54" customHeight="1" x14ac:dyDescent="0.2"/>
    <row r="44" ht="54" customHeight="1" x14ac:dyDescent="0.2"/>
    <row r="45" ht="54" customHeight="1" x14ac:dyDescent="0.2"/>
    <row r="46" ht="54" customHeight="1" x14ac:dyDescent="0.2"/>
    <row r="47" ht="54" customHeight="1" x14ac:dyDescent="0.2"/>
    <row r="48" x14ac:dyDescent="0.2"/>
    <row r="49" x14ac:dyDescent="0.2"/>
    <row r="50" x14ac:dyDescent="0.2"/>
    <row r="51" x14ac:dyDescent="0.2"/>
    <row r="52" x14ac:dyDescent="0.2"/>
    <row r="53" x14ac:dyDescent="0.2"/>
  </sheetData>
  <sheetProtection algorithmName="SHA-512" hashValue="C2qgVq1VHQWsiOecn5tIllhtwItAYyaR64quy1Eu/5wbnJPo2ZBR0chl0CCzwiO10xfaPCri4YtGZNrgLsR/2w==" saltValue="X4Oa7td6SzYVSC4z4e+9fQ==" spinCount="100000" sheet="1" objects="1" scenarios="1"/>
  <mergeCells count="13">
    <mergeCell ref="AG5:CJ5"/>
    <mergeCell ref="B1:F1"/>
    <mergeCell ref="B23:I23"/>
    <mergeCell ref="C27:I27"/>
    <mergeCell ref="C28:I28"/>
    <mergeCell ref="C29:I29"/>
    <mergeCell ref="C30:I30"/>
    <mergeCell ref="H5:AF5"/>
    <mergeCell ref="B3:C3"/>
    <mergeCell ref="D3:F3"/>
    <mergeCell ref="D4:F4"/>
    <mergeCell ref="C25:I25"/>
    <mergeCell ref="C26:I26"/>
  </mergeCells>
  <pageMargins left="0.7" right="0.7" top="0.75" bottom="0.75" header="0.3" footer="0.3"/>
  <pageSetup paperSize="9" orientation="portrait" verticalDpi="0" r:id="rId1"/>
  <headerFooter>
    <oddHeader>&amp;L&amp;"Calibri"&amp;10&amp;K000000ST Classification: OFFICIAL COMMERCIAL&amp;1#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857362"/>
  </sheetPr>
  <dimension ref="A1:DE45"/>
  <sheetViews>
    <sheetView showGridLines="0" zoomScaleNormal="100" workbookViewId="0">
      <selection activeCell="C15" sqref="C15"/>
    </sheetView>
  </sheetViews>
  <sheetFormatPr defaultColWidth="0" defaultRowHeight="14.25" zeroHeight="1" x14ac:dyDescent="0.2"/>
  <cols>
    <col min="1" max="1" width="2.625" style="14" customWidth="1"/>
    <col min="2" max="2" width="4.125" style="14" customWidth="1"/>
    <col min="3" max="3" width="70.625" style="14" customWidth="1"/>
    <col min="4" max="4" width="16.625" style="14" customWidth="1"/>
    <col min="5" max="5" width="14.625" style="14" customWidth="1"/>
    <col min="6" max="6" width="5.625" style="14" customWidth="1"/>
    <col min="7" max="7" width="2.625" style="14" customWidth="1"/>
    <col min="8" max="109" width="8.75" style="14" customWidth="1"/>
    <col min="110" max="16384" width="8.75" style="14" hidden="1"/>
  </cols>
  <sheetData>
    <row r="1" spans="1:88" ht="24" x14ac:dyDescent="0.2">
      <c r="B1" s="15" t="s">
        <v>291</v>
      </c>
      <c r="C1" s="15"/>
      <c r="D1" s="36"/>
      <c r="E1" s="37"/>
      <c r="F1" s="36"/>
      <c r="G1" s="38"/>
    </row>
    <row r="2" spans="1:88" ht="15" thickBot="1" x14ac:dyDescent="0.25">
      <c r="A2" s="38"/>
      <c r="B2" s="38"/>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c r="AX2" s="38"/>
      <c r="AY2" s="38"/>
      <c r="AZ2" s="38"/>
      <c r="BA2" s="38"/>
      <c r="BB2" s="38"/>
      <c r="BC2" s="38"/>
      <c r="BD2" s="38"/>
      <c r="BE2" s="38"/>
      <c r="BF2" s="38"/>
      <c r="BG2" s="38"/>
      <c r="BH2" s="38"/>
      <c r="BI2" s="38"/>
      <c r="BJ2" s="38"/>
      <c r="BK2" s="38"/>
      <c r="BL2" s="38"/>
      <c r="BM2" s="38"/>
      <c r="BN2" s="38"/>
      <c r="BO2" s="38"/>
      <c r="BP2" s="38"/>
      <c r="BQ2" s="38"/>
      <c r="BR2" s="38"/>
      <c r="BS2" s="38"/>
      <c r="BT2" s="38"/>
      <c r="BU2" s="38"/>
      <c r="BV2" s="38"/>
      <c r="BW2" s="38"/>
      <c r="BX2" s="38"/>
      <c r="BY2" s="38"/>
      <c r="BZ2" s="38"/>
      <c r="CA2" s="38"/>
      <c r="CB2" s="38"/>
      <c r="CC2" s="38"/>
      <c r="CD2" s="38"/>
      <c r="CE2" s="38"/>
      <c r="CF2" s="38"/>
      <c r="CG2" s="38"/>
      <c r="CH2" s="38"/>
      <c r="CI2" s="38"/>
      <c r="CJ2" s="38"/>
    </row>
    <row r="3" spans="1:88" ht="17.25" thickBot="1" x14ac:dyDescent="0.25">
      <c r="A3" s="38"/>
      <c r="B3" s="137" t="s">
        <v>3</v>
      </c>
      <c r="C3" s="138"/>
      <c r="D3" s="154" t="str">
        <f>'Cover sheet'!C5</f>
        <v xml:space="preserve">Severn Trent </v>
      </c>
      <c r="E3" s="155"/>
      <c r="F3" s="156"/>
      <c r="G3" s="39"/>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row>
    <row r="4" spans="1:88" ht="17.25" thickBot="1" x14ac:dyDescent="0.25">
      <c r="A4" s="38"/>
      <c r="B4" s="137" t="s">
        <v>6</v>
      </c>
      <c r="C4" s="138"/>
      <c r="D4" s="154" t="str">
        <f>'Cover sheet'!C6</f>
        <v>Nottinghamshire</v>
      </c>
      <c r="E4" s="155"/>
      <c r="F4" s="156"/>
      <c r="G4" s="39"/>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c r="BD4" s="38"/>
      <c r="BE4" s="38"/>
      <c r="BF4" s="38"/>
      <c r="BG4" s="38"/>
      <c r="BH4" s="38"/>
      <c r="BI4" s="38"/>
      <c r="BJ4" s="38"/>
      <c r="BK4" s="38"/>
      <c r="BL4" s="38"/>
      <c r="BM4" s="38"/>
      <c r="BN4" s="38"/>
      <c r="BO4" s="38"/>
      <c r="BP4" s="38"/>
      <c r="BQ4" s="38"/>
      <c r="BR4" s="38"/>
      <c r="BS4" s="38"/>
      <c r="BT4" s="38"/>
      <c r="BU4" s="38"/>
      <c r="BV4" s="38"/>
      <c r="BW4" s="38"/>
      <c r="BX4" s="38"/>
      <c r="BY4" s="38"/>
      <c r="BZ4" s="38"/>
      <c r="CA4" s="38"/>
      <c r="CB4" s="38"/>
      <c r="CC4" s="38"/>
      <c r="CD4" s="38"/>
      <c r="CE4" s="38"/>
      <c r="CF4" s="38"/>
      <c r="CG4" s="38"/>
      <c r="CH4" s="38"/>
      <c r="CI4" s="38"/>
      <c r="CJ4" s="38"/>
    </row>
    <row r="5" spans="1:88" ht="16.5" thickBot="1" x14ac:dyDescent="0.35">
      <c r="A5" s="38"/>
      <c r="B5" s="38"/>
      <c r="C5" s="41"/>
      <c r="D5" s="41"/>
      <c r="E5" s="38"/>
      <c r="F5" s="38"/>
      <c r="G5" s="39"/>
      <c r="H5" s="158" t="s">
        <v>120</v>
      </c>
      <c r="I5" s="158"/>
      <c r="J5" s="158"/>
      <c r="K5" s="158"/>
      <c r="L5" s="158"/>
      <c r="M5" s="158"/>
      <c r="N5" s="158"/>
      <c r="O5" s="158"/>
      <c r="P5" s="158"/>
      <c r="Q5" s="158"/>
      <c r="R5" s="158"/>
      <c r="S5" s="158"/>
      <c r="T5" s="158"/>
      <c r="U5" s="158"/>
      <c r="V5" s="158"/>
      <c r="W5" s="158"/>
      <c r="X5" s="158"/>
      <c r="Y5" s="158"/>
      <c r="Z5" s="158"/>
      <c r="AA5" s="158"/>
      <c r="AB5" s="158"/>
      <c r="AC5" s="158"/>
      <c r="AD5" s="158"/>
      <c r="AE5" s="158"/>
      <c r="AF5" s="158"/>
      <c r="AG5" s="149" t="s">
        <v>121</v>
      </c>
      <c r="AH5" s="149"/>
      <c r="AI5" s="149"/>
      <c r="AJ5" s="149"/>
      <c r="AK5" s="149"/>
      <c r="AL5" s="149"/>
      <c r="AM5" s="149"/>
      <c r="AN5" s="149"/>
      <c r="AO5" s="149"/>
      <c r="AP5" s="149"/>
      <c r="AQ5" s="149"/>
      <c r="AR5" s="149"/>
      <c r="AS5" s="149"/>
      <c r="AT5" s="149"/>
      <c r="AU5" s="149"/>
      <c r="AV5" s="149"/>
      <c r="AW5" s="149"/>
      <c r="AX5" s="149"/>
      <c r="AY5" s="149"/>
      <c r="AZ5" s="149"/>
      <c r="BA5" s="149"/>
      <c r="BB5" s="149"/>
      <c r="BC5" s="149"/>
      <c r="BD5" s="149"/>
      <c r="BE5" s="149"/>
      <c r="BF5" s="149"/>
      <c r="BG5" s="149"/>
      <c r="BH5" s="149"/>
      <c r="BI5" s="149"/>
      <c r="BJ5" s="149"/>
      <c r="BK5" s="149"/>
      <c r="BL5" s="149"/>
      <c r="BM5" s="149"/>
      <c r="BN5" s="149"/>
      <c r="BO5" s="149"/>
      <c r="BP5" s="149"/>
      <c r="BQ5" s="149"/>
      <c r="BR5" s="149"/>
      <c r="BS5" s="149"/>
      <c r="BT5" s="149"/>
      <c r="BU5" s="149"/>
      <c r="BV5" s="149"/>
      <c r="BW5" s="149"/>
      <c r="BX5" s="149"/>
      <c r="BY5" s="149"/>
      <c r="BZ5" s="149"/>
      <c r="CA5" s="149"/>
      <c r="CB5" s="149"/>
      <c r="CC5" s="149"/>
      <c r="CD5" s="149"/>
      <c r="CE5" s="149"/>
      <c r="CF5" s="149"/>
      <c r="CG5" s="149"/>
      <c r="CH5" s="149"/>
      <c r="CI5" s="149"/>
      <c r="CJ5" s="149"/>
    </row>
    <row r="6" spans="1:88" ht="15" thickBot="1" x14ac:dyDescent="0.25">
      <c r="B6" s="88" t="s">
        <v>36</v>
      </c>
      <c r="C6" s="42" t="s">
        <v>122</v>
      </c>
      <c r="D6" s="43" t="s">
        <v>38</v>
      </c>
      <c r="E6" s="43" t="s">
        <v>39</v>
      </c>
      <c r="F6" s="45" t="s">
        <v>40</v>
      </c>
      <c r="G6" s="39"/>
      <c r="H6" s="43" t="s">
        <v>123</v>
      </c>
      <c r="I6" s="43" t="s">
        <v>75</v>
      </c>
      <c r="J6" s="43" t="s">
        <v>124</v>
      </c>
      <c r="K6" s="43" t="s">
        <v>125</v>
      </c>
      <c r="L6" s="43" t="s">
        <v>126</v>
      </c>
      <c r="M6" s="43" t="s">
        <v>127</v>
      </c>
      <c r="N6" s="43" t="s">
        <v>128</v>
      </c>
      <c r="O6" s="43" t="s">
        <v>129</v>
      </c>
      <c r="P6" s="43" t="s">
        <v>130</v>
      </c>
      <c r="Q6" s="43" t="s">
        <v>131</v>
      </c>
      <c r="R6" s="43" t="s">
        <v>132</v>
      </c>
      <c r="S6" s="43" t="s">
        <v>133</v>
      </c>
      <c r="T6" s="43" t="s">
        <v>134</v>
      </c>
      <c r="U6" s="43" t="s">
        <v>135</v>
      </c>
      <c r="V6" s="43" t="s">
        <v>136</v>
      </c>
      <c r="W6" s="43" t="s">
        <v>137</v>
      </c>
      <c r="X6" s="43" t="s">
        <v>138</v>
      </c>
      <c r="Y6" s="43" t="s">
        <v>139</v>
      </c>
      <c r="Z6" s="43" t="s">
        <v>140</v>
      </c>
      <c r="AA6" s="43" t="s">
        <v>141</v>
      </c>
      <c r="AB6" s="43" t="s">
        <v>142</v>
      </c>
      <c r="AC6" s="43" t="s">
        <v>143</v>
      </c>
      <c r="AD6" s="43" t="s">
        <v>144</v>
      </c>
      <c r="AE6" s="43" t="s">
        <v>145</v>
      </c>
      <c r="AF6" s="43" t="s">
        <v>146</v>
      </c>
      <c r="AG6" s="43" t="s">
        <v>147</v>
      </c>
      <c r="AH6" s="43" t="s">
        <v>148</v>
      </c>
      <c r="AI6" s="43" t="s">
        <v>149</v>
      </c>
      <c r="AJ6" s="43" t="s">
        <v>150</v>
      </c>
      <c r="AK6" s="43" t="s">
        <v>151</v>
      </c>
      <c r="AL6" s="43" t="s">
        <v>152</v>
      </c>
      <c r="AM6" s="43" t="s">
        <v>153</v>
      </c>
      <c r="AN6" s="43" t="s">
        <v>154</v>
      </c>
      <c r="AO6" s="43" t="s">
        <v>155</v>
      </c>
      <c r="AP6" s="43" t="s">
        <v>156</v>
      </c>
      <c r="AQ6" s="43" t="s">
        <v>157</v>
      </c>
      <c r="AR6" s="43" t="s">
        <v>158</v>
      </c>
      <c r="AS6" s="43" t="s">
        <v>159</v>
      </c>
      <c r="AT6" s="43" t="s">
        <v>160</v>
      </c>
      <c r="AU6" s="43" t="s">
        <v>161</v>
      </c>
      <c r="AV6" s="43" t="s">
        <v>162</v>
      </c>
      <c r="AW6" s="43" t="s">
        <v>163</v>
      </c>
      <c r="AX6" s="43" t="s">
        <v>164</v>
      </c>
      <c r="AY6" s="43" t="s">
        <v>165</v>
      </c>
      <c r="AZ6" s="43" t="s">
        <v>166</v>
      </c>
      <c r="BA6" s="43" t="s">
        <v>167</v>
      </c>
      <c r="BB6" s="43" t="s">
        <v>168</v>
      </c>
      <c r="BC6" s="43" t="s">
        <v>169</v>
      </c>
      <c r="BD6" s="43" t="s">
        <v>170</v>
      </c>
      <c r="BE6" s="43" t="s">
        <v>171</v>
      </c>
      <c r="BF6" s="43" t="s">
        <v>172</v>
      </c>
      <c r="BG6" s="43" t="s">
        <v>173</v>
      </c>
      <c r="BH6" s="43" t="s">
        <v>174</v>
      </c>
      <c r="BI6" s="43" t="s">
        <v>175</v>
      </c>
      <c r="BJ6" s="43" t="s">
        <v>176</v>
      </c>
      <c r="BK6" s="43" t="s">
        <v>177</v>
      </c>
      <c r="BL6" s="43" t="s">
        <v>178</v>
      </c>
      <c r="BM6" s="43" t="s">
        <v>179</v>
      </c>
      <c r="BN6" s="43" t="s">
        <v>180</v>
      </c>
      <c r="BO6" s="43" t="s">
        <v>181</v>
      </c>
      <c r="BP6" s="43" t="s">
        <v>182</v>
      </c>
      <c r="BQ6" s="43" t="s">
        <v>183</v>
      </c>
      <c r="BR6" s="43" t="s">
        <v>184</v>
      </c>
      <c r="BS6" s="43" t="s">
        <v>185</v>
      </c>
      <c r="BT6" s="43" t="s">
        <v>186</v>
      </c>
      <c r="BU6" s="43" t="s">
        <v>187</v>
      </c>
      <c r="BV6" s="43" t="s">
        <v>188</v>
      </c>
      <c r="BW6" s="43" t="s">
        <v>189</v>
      </c>
      <c r="BX6" s="43" t="s">
        <v>190</v>
      </c>
      <c r="BY6" s="43" t="s">
        <v>191</v>
      </c>
      <c r="BZ6" s="43" t="s">
        <v>192</v>
      </c>
      <c r="CA6" s="43" t="s">
        <v>193</v>
      </c>
      <c r="CB6" s="43" t="s">
        <v>194</v>
      </c>
      <c r="CC6" s="43" t="s">
        <v>195</v>
      </c>
      <c r="CD6" s="43" t="s">
        <v>196</v>
      </c>
      <c r="CE6" s="43" t="s">
        <v>197</v>
      </c>
      <c r="CF6" s="43" t="s">
        <v>198</v>
      </c>
      <c r="CG6" s="43" t="s">
        <v>199</v>
      </c>
      <c r="CH6" s="43" t="s">
        <v>200</v>
      </c>
      <c r="CI6" s="43" t="s">
        <v>201</v>
      </c>
      <c r="CJ6" s="43" t="s">
        <v>202</v>
      </c>
    </row>
    <row r="7" spans="1:88" ht="51.75" customHeight="1" x14ac:dyDescent="0.2">
      <c r="B7" s="89">
        <v>1</v>
      </c>
      <c r="C7" s="90" t="s">
        <v>292</v>
      </c>
      <c r="D7" s="78" t="s">
        <v>293</v>
      </c>
      <c r="E7" s="78" t="s">
        <v>71</v>
      </c>
      <c r="F7" s="78">
        <v>2</v>
      </c>
      <c r="G7" s="39"/>
      <c r="H7" s="110">
        <v>255.97799652814831</v>
      </c>
      <c r="I7" s="110">
        <v>240.30799652814801</v>
      </c>
      <c r="J7" s="110">
        <v>237.17799605131108</v>
      </c>
      <c r="K7" s="110">
        <v>234.04466271797776</v>
      </c>
      <c r="L7" s="110">
        <v>230.91132938464443</v>
      </c>
      <c r="M7" s="110">
        <v>227.77799605131111</v>
      </c>
      <c r="N7" s="110">
        <v>224.64466271797775</v>
      </c>
      <c r="O7" s="110">
        <v>221.51132938464443</v>
      </c>
      <c r="P7" s="110">
        <v>218.3779960513111</v>
      </c>
      <c r="Q7" s="110">
        <v>215.24466271797775</v>
      </c>
      <c r="R7" s="110">
        <v>174.89466271797778</v>
      </c>
      <c r="S7" s="110">
        <v>174.11132938464442</v>
      </c>
      <c r="T7" s="110">
        <v>173.32799605131109</v>
      </c>
      <c r="U7" s="110">
        <v>172.54466271797776</v>
      </c>
      <c r="V7" s="110">
        <v>171.76132938464443</v>
      </c>
      <c r="W7" s="110">
        <v>165.9779960513111</v>
      </c>
      <c r="X7" s="110">
        <v>165.19466271797776</v>
      </c>
      <c r="Y7" s="110">
        <v>164.41132938464443</v>
      </c>
      <c r="Z7" s="110">
        <v>163.6279960513111</v>
      </c>
      <c r="AA7" s="110">
        <v>162.84466271797777</v>
      </c>
      <c r="AB7" s="110">
        <v>162.06132938464444</v>
      </c>
      <c r="AC7" s="110">
        <v>161.27799605131111</v>
      </c>
      <c r="AD7" s="110">
        <v>160.49466271797775</v>
      </c>
      <c r="AE7" s="110">
        <v>159.71132938464444</v>
      </c>
      <c r="AF7" s="110">
        <v>158.92799605131108</v>
      </c>
      <c r="AG7" s="80"/>
      <c r="AH7" s="80"/>
      <c r="AI7" s="80"/>
      <c r="AJ7" s="80"/>
      <c r="AK7" s="80"/>
      <c r="AL7" s="80"/>
      <c r="AM7" s="80"/>
      <c r="AN7" s="80"/>
      <c r="AO7" s="80"/>
      <c r="AP7" s="80"/>
      <c r="AQ7" s="80"/>
      <c r="AR7" s="80"/>
      <c r="AS7" s="80"/>
      <c r="AT7" s="80"/>
      <c r="AU7" s="80"/>
      <c r="AV7" s="80"/>
      <c r="AW7" s="80"/>
      <c r="AX7" s="80"/>
      <c r="AY7" s="80"/>
      <c r="AZ7" s="80"/>
      <c r="BA7" s="80"/>
      <c r="BB7" s="80"/>
      <c r="BC7" s="80"/>
      <c r="BD7" s="80"/>
      <c r="BE7" s="80"/>
      <c r="BF7" s="80"/>
      <c r="BG7" s="80"/>
      <c r="BH7" s="80"/>
      <c r="BI7" s="80"/>
      <c r="BJ7" s="80"/>
      <c r="BK7" s="80"/>
      <c r="BL7" s="80"/>
      <c r="BM7" s="80"/>
      <c r="BN7" s="80"/>
      <c r="BO7" s="80"/>
      <c r="BP7" s="80"/>
      <c r="BQ7" s="80"/>
      <c r="BR7" s="80"/>
      <c r="BS7" s="80"/>
      <c r="BT7" s="80"/>
      <c r="BU7" s="80"/>
      <c r="BV7" s="80"/>
      <c r="BW7" s="80"/>
      <c r="BX7" s="80"/>
      <c r="BY7" s="80"/>
      <c r="BZ7" s="80"/>
      <c r="CA7" s="80"/>
      <c r="CB7" s="80"/>
      <c r="CC7" s="80"/>
      <c r="CD7" s="80"/>
      <c r="CE7" s="80"/>
      <c r="CF7" s="80"/>
      <c r="CG7" s="80"/>
      <c r="CH7" s="80"/>
      <c r="CI7" s="80"/>
      <c r="CJ7" s="81"/>
    </row>
    <row r="8" spans="1:88" ht="57.4" customHeight="1" x14ac:dyDescent="0.2">
      <c r="B8" s="89">
        <v>2</v>
      </c>
      <c r="C8" s="92" t="s">
        <v>211</v>
      </c>
      <c r="D8" s="47" t="s">
        <v>294</v>
      </c>
      <c r="E8" s="47" t="s">
        <v>71</v>
      </c>
      <c r="F8" s="47">
        <v>2</v>
      </c>
      <c r="G8" s="39"/>
      <c r="H8" s="110">
        <v>0</v>
      </c>
      <c r="I8" s="110">
        <v>0</v>
      </c>
      <c r="J8" s="110">
        <v>12.733438131596676</v>
      </c>
      <c r="K8" s="110">
        <v>12.733438131596676</v>
      </c>
      <c r="L8" s="110">
        <v>12.733438131596676</v>
      </c>
      <c r="M8" s="110">
        <v>12.733438131596676</v>
      </c>
      <c r="N8" s="110">
        <v>12.733438131596676</v>
      </c>
      <c r="O8" s="110">
        <v>12.733438131596676</v>
      </c>
      <c r="P8" s="110">
        <v>12.733438131596676</v>
      </c>
      <c r="Q8" s="110">
        <v>12.733438131596676</v>
      </c>
      <c r="R8" s="110">
        <v>12.733438131596676</v>
      </c>
      <c r="S8" s="110">
        <v>12.733438131596676</v>
      </c>
      <c r="T8" s="110">
        <v>12.733438131596676</v>
      </c>
      <c r="U8" s="110">
        <v>12.733438131596676</v>
      </c>
      <c r="V8" s="110">
        <v>12.733438131596676</v>
      </c>
      <c r="W8" s="110">
        <v>12.733438131596676</v>
      </c>
      <c r="X8" s="110">
        <v>12.733438131596676</v>
      </c>
      <c r="Y8" s="110">
        <v>12.733438131596676</v>
      </c>
      <c r="Z8" s="110">
        <v>12.733438131596676</v>
      </c>
      <c r="AA8" s="110">
        <v>12.733438131596676</v>
      </c>
      <c r="AB8" s="110">
        <v>12.733438131596676</v>
      </c>
      <c r="AC8" s="110">
        <v>12.733438131596676</v>
      </c>
      <c r="AD8" s="110">
        <v>12.733438131596676</v>
      </c>
      <c r="AE8" s="110">
        <v>12.733438131596676</v>
      </c>
      <c r="AF8" s="110">
        <v>12.733438131596676</v>
      </c>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6"/>
    </row>
    <row r="9" spans="1:88" ht="59.65" customHeight="1" x14ac:dyDescent="0.2">
      <c r="B9" s="89">
        <v>3</v>
      </c>
      <c r="C9" s="92" t="s">
        <v>213</v>
      </c>
      <c r="D9" s="47" t="s">
        <v>295</v>
      </c>
      <c r="E9" s="47" t="s">
        <v>71</v>
      </c>
      <c r="F9" s="47">
        <v>2</v>
      </c>
      <c r="G9" s="39"/>
      <c r="H9" s="111">
        <v>23.670696069531481</v>
      </c>
      <c r="I9" s="111">
        <v>14.183532458142654</v>
      </c>
      <c r="J9" s="111">
        <v>3.8120985377405541</v>
      </c>
      <c r="K9" s="111">
        <v>3.8120985377405541</v>
      </c>
      <c r="L9" s="111">
        <v>3.8120985377405541</v>
      </c>
      <c r="M9" s="111">
        <v>3.8120985377405541</v>
      </c>
      <c r="N9" s="111">
        <v>3.8120985377405541</v>
      </c>
      <c r="O9" s="111">
        <v>3.8120985377405541</v>
      </c>
      <c r="P9" s="111">
        <v>3.8120985377405541</v>
      </c>
      <c r="Q9" s="111">
        <v>3.8120985377405541</v>
      </c>
      <c r="R9" s="111">
        <v>3.8120985377405541</v>
      </c>
      <c r="S9" s="111">
        <v>3.8120985377405541</v>
      </c>
      <c r="T9" s="111">
        <v>3.8120985377405541</v>
      </c>
      <c r="U9" s="111">
        <v>3.8120985377405541</v>
      </c>
      <c r="V9" s="111">
        <v>3.8120985377405541</v>
      </c>
      <c r="W9" s="111">
        <v>3.8120985377405541</v>
      </c>
      <c r="X9" s="111">
        <v>3.8120985377405541</v>
      </c>
      <c r="Y9" s="111">
        <v>3.8120985377405541</v>
      </c>
      <c r="Z9" s="111">
        <v>3.8120985377405541</v>
      </c>
      <c r="AA9" s="111">
        <v>3.8120985377405541</v>
      </c>
      <c r="AB9" s="111">
        <v>3.8120985377405541</v>
      </c>
      <c r="AC9" s="111">
        <v>3.8120985377405541</v>
      </c>
      <c r="AD9" s="111">
        <v>3.8120985377405541</v>
      </c>
      <c r="AE9" s="111">
        <v>3.8120985377405541</v>
      </c>
      <c r="AF9" s="111">
        <v>3.8120985377405541</v>
      </c>
      <c r="AG9" s="86"/>
      <c r="AH9" s="86"/>
      <c r="AI9" s="86"/>
      <c r="AJ9" s="86"/>
      <c r="AK9" s="86"/>
      <c r="AL9" s="86"/>
      <c r="AM9" s="86"/>
      <c r="AN9" s="86"/>
      <c r="AO9" s="86"/>
      <c r="AP9" s="86"/>
      <c r="AQ9" s="86"/>
      <c r="AR9" s="86"/>
      <c r="AS9" s="86"/>
      <c r="AT9" s="86"/>
      <c r="AU9" s="86"/>
      <c r="AV9" s="86"/>
      <c r="AW9" s="86"/>
      <c r="AX9" s="86"/>
      <c r="AY9" s="86"/>
      <c r="AZ9" s="86"/>
      <c r="BA9" s="86"/>
      <c r="BB9" s="86"/>
      <c r="BC9" s="86"/>
      <c r="BD9" s="86"/>
      <c r="BE9" s="86"/>
      <c r="BF9" s="86"/>
      <c r="BG9" s="86"/>
      <c r="BH9" s="86"/>
      <c r="BI9" s="86"/>
      <c r="BJ9" s="86"/>
      <c r="BK9" s="86"/>
      <c r="BL9" s="86"/>
      <c r="BM9" s="86"/>
      <c r="BN9" s="86"/>
      <c r="BO9" s="86"/>
      <c r="BP9" s="86"/>
      <c r="BQ9" s="86"/>
      <c r="BR9" s="86"/>
      <c r="BS9" s="86"/>
      <c r="BT9" s="86"/>
      <c r="BU9" s="86"/>
      <c r="BV9" s="86"/>
      <c r="BW9" s="86"/>
      <c r="BX9" s="86"/>
      <c r="BY9" s="86"/>
      <c r="BZ9" s="86"/>
      <c r="CA9" s="86"/>
      <c r="CB9" s="86"/>
      <c r="CC9" s="86"/>
      <c r="CD9" s="86"/>
      <c r="CE9" s="86"/>
      <c r="CF9" s="86"/>
      <c r="CG9" s="86"/>
      <c r="CH9" s="86"/>
      <c r="CI9" s="86"/>
      <c r="CJ9" s="86"/>
    </row>
    <row r="10" spans="1:88" x14ac:dyDescent="0.2"/>
    <row r="11" spans="1:88" x14ac:dyDescent="0.2"/>
    <row r="12" spans="1:88" x14ac:dyDescent="0.2"/>
    <row r="13" spans="1:88" ht="15" x14ac:dyDescent="0.25">
      <c r="B13" s="54" t="s">
        <v>83</v>
      </c>
    </row>
    <row r="14" spans="1:88" x14ac:dyDescent="0.2"/>
    <row r="15" spans="1:88" x14ac:dyDescent="0.2">
      <c r="B15" s="55"/>
      <c r="C15" s="14" t="s">
        <v>84</v>
      </c>
    </row>
    <row r="16" spans="1:88" x14ac:dyDescent="0.2"/>
    <row r="17" spans="2:9" x14ac:dyDescent="0.2">
      <c r="B17" s="56"/>
      <c r="C17" s="14" t="s">
        <v>85</v>
      </c>
    </row>
    <row r="18" spans="2:9" x14ac:dyDescent="0.2"/>
    <row r="19" spans="2:9" x14ac:dyDescent="0.2"/>
    <row r="20" spans="2:9" x14ac:dyDescent="0.2"/>
    <row r="21" spans="2:9" ht="15" x14ac:dyDescent="0.25">
      <c r="B21" s="150" t="s">
        <v>296</v>
      </c>
      <c r="C21" s="151"/>
      <c r="D21" s="151"/>
      <c r="E21" s="151"/>
      <c r="F21" s="151"/>
      <c r="G21" s="151"/>
      <c r="H21" s="151"/>
      <c r="I21" s="152"/>
    </row>
    <row r="22" spans="2:9" x14ac:dyDescent="0.2"/>
    <row r="23" spans="2:9" s="21" customFormat="1" ht="13.5" x14ac:dyDescent="0.2">
      <c r="B23" s="87" t="s">
        <v>36</v>
      </c>
      <c r="C23" s="153" t="s">
        <v>88</v>
      </c>
      <c r="D23" s="153"/>
      <c r="E23" s="153"/>
      <c r="F23" s="153"/>
      <c r="G23" s="153"/>
      <c r="H23" s="153"/>
      <c r="I23" s="153"/>
    </row>
    <row r="24" spans="2:9" s="21" customFormat="1" ht="75.400000000000006" customHeight="1" x14ac:dyDescent="0.2">
      <c r="B24" s="64">
        <v>1</v>
      </c>
      <c r="C24" s="146" t="s">
        <v>297</v>
      </c>
      <c r="D24" s="133"/>
      <c r="E24" s="133"/>
      <c r="F24" s="133"/>
      <c r="G24" s="133"/>
      <c r="H24" s="133"/>
      <c r="I24" s="133"/>
    </row>
    <row r="25" spans="2:9" s="21" customFormat="1" ht="118.5" customHeight="1" x14ac:dyDescent="0.2">
      <c r="B25" s="64">
        <v>2</v>
      </c>
      <c r="C25" s="146" t="s">
        <v>298</v>
      </c>
      <c r="D25" s="133"/>
      <c r="E25" s="133"/>
      <c r="F25" s="133"/>
      <c r="G25" s="133"/>
      <c r="H25" s="133"/>
      <c r="I25" s="133"/>
    </row>
    <row r="26" spans="2:9" s="21" customFormat="1" ht="85.5" customHeight="1" x14ac:dyDescent="0.2">
      <c r="B26" s="64">
        <v>3</v>
      </c>
      <c r="C26" s="146" t="s">
        <v>299</v>
      </c>
      <c r="D26" s="133"/>
      <c r="E26" s="133"/>
      <c r="F26" s="133"/>
      <c r="G26" s="133"/>
      <c r="H26" s="133"/>
      <c r="I26" s="133"/>
    </row>
    <row r="27" spans="2:9" x14ac:dyDescent="0.2"/>
    <row r="28" spans="2:9" x14ac:dyDescent="0.2"/>
    <row r="29" spans="2:9" x14ac:dyDescent="0.2"/>
    <row r="30" spans="2:9" x14ac:dyDescent="0.2"/>
    <row r="31" spans="2:9" x14ac:dyDescent="0.2"/>
    <row r="32" spans="2:9"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sheetData>
  <sheetProtection algorithmName="SHA-512" hashValue="R0jUanE6Fc5LG34UlfURx7Hr49egF5VdqDCa4UTtB0oJ/vJGHPlPftQnJigb1+Ys+/ZboDj1oZoOB1pNo3O+6A==" saltValue="Sn2bM1ikstC0+NW3NxYm2A==" spinCount="100000" sheet="1" objects="1" scenarios="1"/>
  <mergeCells count="11">
    <mergeCell ref="AG5:CJ5"/>
    <mergeCell ref="B21:I21"/>
    <mergeCell ref="C23:I23"/>
    <mergeCell ref="C24:I24"/>
    <mergeCell ref="C25:I25"/>
    <mergeCell ref="C26:I26"/>
    <mergeCell ref="B3:C3"/>
    <mergeCell ref="B4:C4"/>
    <mergeCell ref="D3:F3"/>
    <mergeCell ref="D4:F4"/>
    <mergeCell ref="H5:AF5"/>
  </mergeCells>
  <pageMargins left="0.7" right="0.7" top="0.75" bottom="0.75" header="0.3" footer="0.3"/>
  <pageSetup paperSize="9" orientation="portrait" verticalDpi="0" r:id="rId1"/>
  <headerFooter>
    <oddHeader>&amp;L&amp;"Calibri"&amp;10&amp;K000000ST Classification: OFFICIAL COMMERCIAL&amp;1#</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857362"/>
  </sheetPr>
  <dimension ref="A1:DF67"/>
  <sheetViews>
    <sheetView showGridLines="0" zoomScaleNormal="100" workbookViewId="0">
      <pane xSplit="6" ySplit="6" topLeftCell="G7" activePane="bottomRight" state="frozen"/>
      <selection pane="topRight" activeCell="E12" sqref="E12"/>
      <selection pane="bottomLeft" activeCell="E12" sqref="E12"/>
      <selection pane="bottomRight" activeCell="C21" sqref="C21:C22"/>
    </sheetView>
  </sheetViews>
  <sheetFormatPr defaultColWidth="0" defaultRowHeight="14.25" zeroHeight="1" x14ac:dyDescent="0.2"/>
  <cols>
    <col min="1" max="1" width="1.75" style="14" customWidth="1"/>
    <col min="2" max="2" width="4.125" style="14" customWidth="1"/>
    <col min="3" max="3" width="70.625" style="14" customWidth="1"/>
    <col min="4" max="4" width="16.625" style="14" customWidth="1"/>
    <col min="5" max="5" width="14.625" style="14" customWidth="1"/>
    <col min="6" max="6" width="5.625" style="14" customWidth="1"/>
    <col min="7" max="7" width="3.25" style="14" customWidth="1"/>
    <col min="8" max="109" width="8.75" style="14" customWidth="1"/>
    <col min="110" max="110" width="0" style="14" hidden="1" customWidth="1"/>
    <col min="111" max="16384" width="8.75" style="14" hidden="1"/>
  </cols>
  <sheetData>
    <row r="1" spans="2:88" ht="22.5" customHeight="1" x14ac:dyDescent="0.2">
      <c r="B1" s="171" t="s">
        <v>300</v>
      </c>
      <c r="C1" s="171"/>
      <c r="D1" s="171"/>
      <c r="E1" s="171"/>
      <c r="F1" s="171"/>
      <c r="G1" s="38"/>
    </row>
    <row r="2" spans="2:88" ht="15" thickBot="1" x14ac:dyDescent="0.25">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c r="AX2" s="38"/>
      <c r="AY2" s="38"/>
      <c r="AZ2" s="38"/>
      <c r="BA2" s="38"/>
      <c r="BB2" s="38"/>
      <c r="BC2" s="38"/>
      <c r="BD2" s="38"/>
      <c r="BE2" s="38"/>
      <c r="BF2" s="38"/>
      <c r="BG2" s="38"/>
      <c r="BH2" s="38"/>
      <c r="BI2" s="38"/>
      <c r="BJ2" s="38"/>
      <c r="BK2" s="38"/>
      <c r="BL2" s="38"/>
      <c r="BM2" s="38"/>
      <c r="BN2" s="38"/>
      <c r="BO2" s="38"/>
      <c r="BP2" s="38"/>
      <c r="BQ2" s="38"/>
      <c r="BR2" s="38"/>
      <c r="BS2" s="38"/>
      <c r="BT2" s="38"/>
      <c r="BU2" s="38"/>
      <c r="BV2" s="38"/>
      <c r="BW2" s="38"/>
      <c r="BX2" s="38"/>
      <c r="BY2" s="38"/>
      <c r="BZ2" s="38"/>
      <c r="CA2" s="38"/>
      <c r="CB2" s="38"/>
      <c r="CC2" s="38"/>
      <c r="CD2" s="38"/>
      <c r="CE2" s="38"/>
      <c r="CF2" s="38"/>
      <c r="CG2" s="38"/>
      <c r="CH2" s="38"/>
      <c r="CI2" s="38"/>
      <c r="CJ2" s="38"/>
    </row>
    <row r="3" spans="2:88" ht="17.25" thickBot="1" x14ac:dyDescent="0.25">
      <c r="B3" s="137" t="s">
        <v>3</v>
      </c>
      <c r="C3" s="138"/>
      <c r="D3" s="154" t="str">
        <f>'Cover sheet'!C5</f>
        <v xml:space="preserve">Severn Trent </v>
      </c>
      <c r="E3" s="155"/>
      <c r="F3" s="156"/>
      <c r="G3" s="39"/>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row>
    <row r="4" spans="2:88" ht="17.25" thickBot="1" x14ac:dyDescent="0.25">
      <c r="B4" s="137" t="s">
        <v>6</v>
      </c>
      <c r="C4" s="138"/>
      <c r="D4" s="154" t="str">
        <f>'Cover sheet'!C6</f>
        <v>Nottinghamshire</v>
      </c>
      <c r="E4" s="155"/>
      <c r="F4" s="156"/>
      <c r="G4" s="39"/>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c r="BD4" s="38"/>
      <c r="BE4" s="38"/>
      <c r="BF4" s="38"/>
      <c r="BG4" s="38"/>
      <c r="BH4" s="38"/>
      <c r="BI4" s="38"/>
      <c r="BJ4" s="38"/>
      <c r="BK4" s="38"/>
      <c r="BL4" s="38"/>
      <c r="BM4" s="38"/>
      <c r="BN4" s="38"/>
      <c r="BO4" s="38"/>
      <c r="BP4" s="38"/>
      <c r="BQ4" s="38"/>
      <c r="BR4" s="38"/>
      <c r="BS4" s="38"/>
      <c r="BT4" s="38"/>
      <c r="BU4" s="38"/>
      <c r="BV4" s="38"/>
      <c r="BW4" s="38"/>
      <c r="BX4" s="38"/>
      <c r="BY4" s="38"/>
      <c r="BZ4" s="38"/>
      <c r="CA4" s="38"/>
      <c r="CB4" s="38"/>
      <c r="CC4" s="38"/>
      <c r="CD4" s="38"/>
      <c r="CE4" s="38"/>
      <c r="CF4" s="38"/>
      <c r="CG4" s="38"/>
      <c r="CH4" s="38"/>
      <c r="CI4" s="38"/>
      <c r="CJ4" s="38"/>
    </row>
    <row r="5" spans="2:88" ht="16.5" thickBot="1" x14ac:dyDescent="0.35">
      <c r="C5" s="41"/>
      <c r="D5" s="41"/>
      <c r="E5" s="38"/>
      <c r="F5" s="38"/>
      <c r="G5" s="39"/>
      <c r="H5" s="158" t="s">
        <v>120</v>
      </c>
      <c r="I5" s="158"/>
      <c r="J5" s="158"/>
      <c r="K5" s="158"/>
      <c r="L5" s="158"/>
      <c r="M5" s="158"/>
      <c r="N5" s="158"/>
      <c r="O5" s="158"/>
      <c r="P5" s="158"/>
      <c r="Q5" s="158"/>
      <c r="R5" s="158"/>
      <c r="S5" s="158"/>
      <c r="T5" s="158"/>
      <c r="U5" s="158"/>
      <c r="V5" s="158"/>
      <c r="W5" s="158"/>
      <c r="X5" s="158"/>
      <c r="Y5" s="158"/>
      <c r="Z5" s="158"/>
      <c r="AA5" s="158"/>
      <c r="AB5" s="158"/>
      <c r="AC5" s="158"/>
      <c r="AD5" s="158"/>
      <c r="AE5" s="158"/>
      <c r="AF5" s="158"/>
      <c r="AG5" s="149" t="s">
        <v>121</v>
      </c>
      <c r="AH5" s="149"/>
      <c r="AI5" s="149"/>
      <c r="AJ5" s="149"/>
      <c r="AK5" s="149"/>
      <c r="AL5" s="149"/>
      <c r="AM5" s="149"/>
      <c r="AN5" s="149"/>
      <c r="AO5" s="149"/>
      <c r="AP5" s="149"/>
      <c r="AQ5" s="149"/>
      <c r="AR5" s="149"/>
      <c r="AS5" s="149"/>
      <c r="AT5" s="149"/>
      <c r="AU5" s="149"/>
      <c r="AV5" s="149"/>
      <c r="AW5" s="149"/>
      <c r="AX5" s="149"/>
      <c r="AY5" s="149"/>
      <c r="AZ5" s="149"/>
      <c r="BA5" s="149"/>
      <c r="BB5" s="149"/>
      <c r="BC5" s="149"/>
      <c r="BD5" s="149"/>
      <c r="BE5" s="149"/>
      <c r="BF5" s="149"/>
      <c r="BG5" s="149"/>
      <c r="BH5" s="149"/>
      <c r="BI5" s="149"/>
      <c r="BJ5" s="149"/>
      <c r="BK5" s="149"/>
      <c r="BL5" s="149"/>
      <c r="BM5" s="149"/>
      <c r="BN5" s="149"/>
      <c r="BO5" s="149"/>
      <c r="BP5" s="149"/>
      <c r="BQ5" s="149"/>
      <c r="BR5" s="149"/>
      <c r="BS5" s="149"/>
      <c r="BT5" s="149"/>
      <c r="BU5" s="149"/>
      <c r="BV5" s="149"/>
      <c r="BW5" s="149"/>
      <c r="BX5" s="149"/>
      <c r="BY5" s="149"/>
      <c r="BZ5" s="149"/>
      <c r="CA5" s="149"/>
      <c r="CB5" s="149"/>
      <c r="CC5" s="149"/>
      <c r="CD5" s="149"/>
      <c r="CE5" s="149"/>
      <c r="CF5" s="149"/>
      <c r="CG5" s="149"/>
      <c r="CH5" s="149"/>
      <c r="CI5" s="149"/>
      <c r="CJ5" s="149"/>
    </row>
    <row r="6" spans="2:88" ht="15" thickBot="1" x14ac:dyDescent="0.25">
      <c r="B6" s="88" t="s">
        <v>36</v>
      </c>
      <c r="C6" s="42" t="s">
        <v>122</v>
      </c>
      <c r="D6" s="43" t="s">
        <v>38</v>
      </c>
      <c r="E6" s="43" t="s">
        <v>39</v>
      </c>
      <c r="F6" s="45" t="s">
        <v>40</v>
      </c>
      <c r="G6" s="39"/>
      <c r="H6" s="43" t="s">
        <v>123</v>
      </c>
      <c r="I6" s="43" t="s">
        <v>75</v>
      </c>
      <c r="J6" s="43" t="s">
        <v>124</v>
      </c>
      <c r="K6" s="43" t="s">
        <v>125</v>
      </c>
      <c r="L6" s="43" t="s">
        <v>126</v>
      </c>
      <c r="M6" s="43" t="s">
        <v>127</v>
      </c>
      <c r="N6" s="43" t="s">
        <v>128</v>
      </c>
      <c r="O6" s="43" t="s">
        <v>129</v>
      </c>
      <c r="P6" s="43" t="s">
        <v>130</v>
      </c>
      <c r="Q6" s="43" t="s">
        <v>131</v>
      </c>
      <c r="R6" s="43" t="s">
        <v>132</v>
      </c>
      <c r="S6" s="43" t="s">
        <v>133</v>
      </c>
      <c r="T6" s="43" t="s">
        <v>134</v>
      </c>
      <c r="U6" s="43" t="s">
        <v>135</v>
      </c>
      <c r="V6" s="43" t="s">
        <v>136</v>
      </c>
      <c r="W6" s="43" t="s">
        <v>137</v>
      </c>
      <c r="X6" s="43" t="s">
        <v>138</v>
      </c>
      <c r="Y6" s="43" t="s">
        <v>139</v>
      </c>
      <c r="Z6" s="43" t="s">
        <v>140</v>
      </c>
      <c r="AA6" s="43" t="s">
        <v>141</v>
      </c>
      <c r="AB6" s="43" t="s">
        <v>142</v>
      </c>
      <c r="AC6" s="43" t="s">
        <v>143</v>
      </c>
      <c r="AD6" s="43" t="s">
        <v>144</v>
      </c>
      <c r="AE6" s="43" t="s">
        <v>145</v>
      </c>
      <c r="AF6" s="43" t="s">
        <v>146</v>
      </c>
      <c r="AG6" s="43" t="s">
        <v>147</v>
      </c>
      <c r="AH6" s="43" t="s">
        <v>148</v>
      </c>
      <c r="AI6" s="43" t="s">
        <v>149</v>
      </c>
      <c r="AJ6" s="43" t="s">
        <v>150</v>
      </c>
      <c r="AK6" s="43" t="s">
        <v>151</v>
      </c>
      <c r="AL6" s="43" t="s">
        <v>152</v>
      </c>
      <c r="AM6" s="43" t="s">
        <v>153</v>
      </c>
      <c r="AN6" s="43" t="s">
        <v>154</v>
      </c>
      <c r="AO6" s="43" t="s">
        <v>155</v>
      </c>
      <c r="AP6" s="43" t="s">
        <v>156</v>
      </c>
      <c r="AQ6" s="43" t="s">
        <v>157</v>
      </c>
      <c r="AR6" s="43" t="s">
        <v>158</v>
      </c>
      <c r="AS6" s="43" t="s">
        <v>159</v>
      </c>
      <c r="AT6" s="43" t="s">
        <v>160</v>
      </c>
      <c r="AU6" s="43" t="s">
        <v>161</v>
      </c>
      <c r="AV6" s="43" t="s">
        <v>162</v>
      </c>
      <c r="AW6" s="43" t="s">
        <v>163</v>
      </c>
      <c r="AX6" s="43" t="s">
        <v>164</v>
      </c>
      <c r="AY6" s="43" t="s">
        <v>165</v>
      </c>
      <c r="AZ6" s="43" t="s">
        <v>166</v>
      </c>
      <c r="BA6" s="43" t="s">
        <v>167</v>
      </c>
      <c r="BB6" s="43" t="s">
        <v>168</v>
      </c>
      <c r="BC6" s="43" t="s">
        <v>169</v>
      </c>
      <c r="BD6" s="43" t="s">
        <v>170</v>
      </c>
      <c r="BE6" s="43" t="s">
        <v>171</v>
      </c>
      <c r="BF6" s="43" t="s">
        <v>172</v>
      </c>
      <c r="BG6" s="43" t="s">
        <v>173</v>
      </c>
      <c r="BH6" s="43" t="s">
        <v>174</v>
      </c>
      <c r="BI6" s="43" t="s">
        <v>175</v>
      </c>
      <c r="BJ6" s="43" t="s">
        <v>176</v>
      </c>
      <c r="BK6" s="43" t="s">
        <v>177</v>
      </c>
      <c r="BL6" s="43" t="s">
        <v>178</v>
      </c>
      <c r="BM6" s="43" t="s">
        <v>179</v>
      </c>
      <c r="BN6" s="43" t="s">
        <v>180</v>
      </c>
      <c r="BO6" s="43" t="s">
        <v>181</v>
      </c>
      <c r="BP6" s="43" t="s">
        <v>182</v>
      </c>
      <c r="BQ6" s="43" t="s">
        <v>183</v>
      </c>
      <c r="BR6" s="43" t="s">
        <v>184</v>
      </c>
      <c r="BS6" s="43" t="s">
        <v>185</v>
      </c>
      <c r="BT6" s="43" t="s">
        <v>186</v>
      </c>
      <c r="BU6" s="43" t="s">
        <v>187</v>
      </c>
      <c r="BV6" s="43" t="s">
        <v>188</v>
      </c>
      <c r="BW6" s="43" t="s">
        <v>189</v>
      </c>
      <c r="BX6" s="43" t="s">
        <v>190</v>
      </c>
      <c r="BY6" s="43" t="s">
        <v>191</v>
      </c>
      <c r="BZ6" s="43" t="s">
        <v>192</v>
      </c>
      <c r="CA6" s="43" t="s">
        <v>193</v>
      </c>
      <c r="CB6" s="43" t="s">
        <v>194</v>
      </c>
      <c r="CC6" s="43" t="s">
        <v>195</v>
      </c>
      <c r="CD6" s="43" t="s">
        <v>196</v>
      </c>
      <c r="CE6" s="43" t="s">
        <v>197</v>
      </c>
      <c r="CF6" s="43" t="s">
        <v>198</v>
      </c>
      <c r="CG6" s="43" t="s">
        <v>199</v>
      </c>
      <c r="CH6" s="43" t="s">
        <v>200</v>
      </c>
      <c r="CI6" s="43" t="s">
        <v>201</v>
      </c>
      <c r="CJ6" s="43" t="s">
        <v>202</v>
      </c>
    </row>
    <row r="7" spans="2:88" ht="51" x14ac:dyDescent="0.2">
      <c r="B7" s="89">
        <v>1</v>
      </c>
      <c r="C7" s="90" t="s">
        <v>223</v>
      </c>
      <c r="D7" s="78" t="s">
        <v>301</v>
      </c>
      <c r="E7" s="78" t="s">
        <v>71</v>
      </c>
      <c r="F7" s="78">
        <v>2</v>
      </c>
      <c r="H7" s="110">
        <v>33.621074209467558</v>
      </c>
      <c r="I7" s="110">
        <v>39.509431670425087</v>
      </c>
      <c r="J7" s="110">
        <v>43.710166041527494</v>
      </c>
      <c r="K7" s="110">
        <v>43.857430173289437</v>
      </c>
      <c r="L7" s="110">
        <v>43.850076854434107</v>
      </c>
      <c r="M7" s="110">
        <v>44.033753355540163</v>
      </c>
      <c r="N7" s="110">
        <v>44.088904650493795</v>
      </c>
      <c r="O7" s="110">
        <v>44.143283881271721</v>
      </c>
      <c r="P7" s="110">
        <v>44.074732269164237</v>
      </c>
      <c r="Q7" s="110">
        <v>44.245310567468373</v>
      </c>
      <c r="R7" s="110">
        <v>44.305669840954671</v>
      </c>
      <c r="S7" s="110">
        <v>44.369548882424866</v>
      </c>
      <c r="T7" s="110">
        <v>44.308971995919634</v>
      </c>
      <c r="U7" s="110">
        <v>44.484397741148371</v>
      </c>
      <c r="V7" s="110">
        <v>44.533955825301248</v>
      </c>
      <c r="W7" s="110">
        <v>44.584455365548258</v>
      </c>
      <c r="X7" s="110">
        <v>44.511605745391051</v>
      </c>
      <c r="Y7" s="110">
        <v>44.688073658685042</v>
      </c>
      <c r="Z7" s="110">
        <v>44.74568054570868</v>
      </c>
      <c r="AA7" s="110">
        <v>44.805257745168134</v>
      </c>
      <c r="AB7" s="110">
        <v>44.744066604785004</v>
      </c>
      <c r="AC7" s="110">
        <v>44.930636426722522</v>
      </c>
      <c r="AD7" s="110">
        <v>44.996464636416086</v>
      </c>
      <c r="AE7" s="110">
        <v>45.063891412765294</v>
      </c>
      <c r="AF7" s="110">
        <v>45.009600987084539</v>
      </c>
      <c r="AG7" s="80"/>
      <c r="AH7" s="80"/>
      <c r="AI7" s="80"/>
      <c r="AJ7" s="80"/>
      <c r="AK7" s="80"/>
      <c r="AL7" s="80"/>
      <c r="AM7" s="80"/>
      <c r="AN7" s="80"/>
      <c r="AO7" s="80"/>
      <c r="AP7" s="80"/>
      <c r="AQ7" s="80"/>
      <c r="AR7" s="80"/>
      <c r="AS7" s="80"/>
      <c r="AT7" s="80"/>
      <c r="AU7" s="80"/>
      <c r="AV7" s="80"/>
      <c r="AW7" s="80"/>
      <c r="AX7" s="80"/>
      <c r="AY7" s="80"/>
      <c r="AZ7" s="80"/>
      <c r="BA7" s="80"/>
      <c r="BB7" s="80"/>
      <c r="BC7" s="80"/>
      <c r="BD7" s="80"/>
      <c r="BE7" s="80"/>
      <c r="BF7" s="80"/>
      <c r="BG7" s="80"/>
      <c r="BH7" s="80"/>
      <c r="BI7" s="80"/>
      <c r="BJ7" s="80"/>
      <c r="BK7" s="80"/>
      <c r="BL7" s="80"/>
      <c r="BM7" s="80"/>
      <c r="BN7" s="80"/>
      <c r="BO7" s="80"/>
      <c r="BP7" s="80"/>
      <c r="BQ7" s="80"/>
      <c r="BR7" s="80"/>
      <c r="BS7" s="80"/>
      <c r="BT7" s="80"/>
      <c r="BU7" s="80"/>
      <c r="BV7" s="80"/>
      <c r="BW7" s="80"/>
      <c r="BX7" s="80"/>
      <c r="BY7" s="80"/>
      <c r="BZ7" s="80"/>
      <c r="CA7" s="80"/>
      <c r="CB7" s="80"/>
      <c r="CC7" s="80"/>
      <c r="CD7" s="80"/>
      <c r="CE7" s="80"/>
      <c r="CF7" s="80"/>
      <c r="CG7" s="80"/>
      <c r="CH7" s="80"/>
      <c r="CI7" s="80"/>
      <c r="CJ7" s="81"/>
    </row>
    <row r="8" spans="2:88" ht="51" x14ac:dyDescent="0.2">
      <c r="B8" s="89">
        <v>2</v>
      </c>
      <c r="C8" s="92" t="s">
        <v>225</v>
      </c>
      <c r="D8" s="47" t="s">
        <v>302</v>
      </c>
      <c r="E8" s="47" t="s">
        <v>71</v>
      </c>
      <c r="F8" s="47">
        <v>2</v>
      </c>
      <c r="H8" s="110">
        <v>0.13668009863864541</v>
      </c>
      <c r="I8" s="110">
        <v>0.14828684791987654</v>
      </c>
      <c r="J8" s="110">
        <v>0.66003814294445917</v>
      </c>
      <c r="K8" s="110">
        <v>0.66003814294445917</v>
      </c>
      <c r="L8" s="110">
        <v>0.66003814294445917</v>
      </c>
      <c r="M8" s="110">
        <v>0.66003814294445917</v>
      </c>
      <c r="N8" s="110">
        <v>0.66003814294445917</v>
      </c>
      <c r="O8" s="110">
        <v>0.66003814294445917</v>
      </c>
      <c r="P8" s="110">
        <v>0.66003814294445917</v>
      </c>
      <c r="Q8" s="110">
        <v>0.66003814294445917</v>
      </c>
      <c r="R8" s="110">
        <v>0.66003814294445917</v>
      </c>
      <c r="S8" s="110">
        <v>0.66003814294445917</v>
      </c>
      <c r="T8" s="110">
        <v>0.66003814294445917</v>
      </c>
      <c r="U8" s="110">
        <v>0.66003814294445917</v>
      </c>
      <c r="V8" s="110">
        <v>0.66003814294445917</v>
      </c>
      <c r="W8" s="110">
        <v>0.66003814294445917</v>
      </c>
      <c r="X8" s="110">
        <v>0.66003814294445917</v>
      </c>
      <c r="Y8" s="110">
        <v>0.66003814294445917</v>
      </c>
      <c r="Z8" s="110">
        <v>0.66003814294445917</v>
      </c>
      <c r="AA8" s="110">
        <v>0.66003814294445917</v>
      </c>
      <c r="AB8" s="110">
        <v>0.66003814294445917</v>
      </c>
      <c r="AC8" s="110">
        <v>0.66003814294445917</v>
      </c>
      <c r="AD8" s="110">
        <v>0.66003814294445917</v>
      </c>
      <c r="AE8" s="110">
        <v>0.66003814294445917</v>
      </c>
      <c r="AF8" s="110">
        <v>0.66003814294445917</v>
      </c>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6"/>
    </row>
    <row r="9" spans="2:88" ht="51" x14ac:dyDescent="0.2">
      <c r="B9" s="89">
        <v>3</v>
      </c>
      <c r="C9" s="92" t="s">
        <v>227</v>
      </c>
      <c r="D9" s="47" t="s">
        <v>303</v>
      </c>
      <c r="E9" s="47" t="s">
        <v>71</v>
      </c>
      <c r="F9" s="47">
        <v>2</v>
      </c>
      <c r="H9" s="110">
        <v>55.738942989366272</v>
      </c>
      <c r="I9" s="110">
        <v>55.041324606920782</v>
      </c>
      <c r="J9" s="110">
        <v>104.87117080160458</v>
      </c>
      <c r="K9" s="110">
        <v>117.02181294678215</v>
      </c>
      <c r="L9" s="110">
        <v>129.21266186799477</v>
      </c>
      <c r="M9" s="110">
        <v>129.79699472600524</v>
      </c>
      <c r="N9" s="110">
        <v>130.42346983687119</v>
      </c>
      <c r="O9" s="110">
        <v>131.02684989361535</v>
      </c>
      <c r="P9" s="110">
        <v>131.66809996074406</v>
      </c>
      <c r="Q9" s="110">
        <v>132.30429785750175</v>
      </c>
      <c r="R9" s="110">
        <v>132.68521063200927</v>
      </c>
      <c r="S9" s="110">
        <v>133.03309879750256</v>
      </c>
      <c r="T9" s="110">
        <v>133.38227322169618</v>
      </c>
      <c r="U9" s="110">
        <v>133.7838757135905</v>
      </c>
      <c r="V9" s="110">
        <v>134.17887742282187</v>
      </c>
      <c r="W9" s="110">
        <v>134.70853749902136</v>
      </c>
      <c r="X9" s="110">
        <v>135.25952811605316</v>
      </c>
      <c r="Y9" s="110">
        <v>135.73647912448206</v>
      </c>
      <c r="Z9" s="110">
        <v>136.17875573727648</v>
      </c>
      <c r="AA9" s="110">
        <v>136.62952801925621</v>
      </c>
      <c r="AB9" s="110">
        <v>137.10069772650846</v>
      </c>
      <c r="AC9" s="110">
        <v>137.83920279259951</v>
      </c>
      <c r="AD9" s="110">
        <v>138.17797818505449</v>
      </c>
      <c r="AE9" s="110">
        <v>138.65160160258117</v>
      </c>
      <c r="AF9" s="110">
        <v>138.88889558994427</v>
      </c>
      <c r="AG9" s="80"/>
      <c r="AH9" s="80"/>
      <c r="AI9" s="80"/>
      <c r="AJ9" s="80"/>
      <c r="AK9" s="80"/>
      <c r="AL9" s="80"/>
      <c r="AM9" s="80"/>
      <c r="AN9" s="80"/>
      <c r="AO9" s="80"/>
      <c r="AP9" s="80"/>
      <c r="AQ9" s="80"/>
      <c r="AR9" s="80"/>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80"/>
      <c r="CF9" s="80"/>
      <c r="CG9" s="80"/>
      <c r="CH9" s="80"/>
      <c r="CI9" s="80"/>
      <c r="CJ9" s="86"/>
    </row>
    <row r="10" spans="2:88" ht="51" x14ac:dyDescent="0.2">
      <c r="B10" s="89">
        <v>4</v>
      </c>
      <c r="C10" s="92" t="s">
        <v>304</v>
      </c>
      <c r="D10" s="47" t="s">
        <v>305</v>
      </c>
      <c r="E10" s="47" t="s">
        <v>71</v>
      </c>
      <c r="F10" s="47">
        <v>2</v>
      </c>
      <c r="H10" s="110">
        <v>94.95985930995316</v>
      </c>
      <c r="I10" s="110">
        <v>89.956481861607571</v>
      </c>
      <c r="J10" s="110">
        <v>25.928951638993706</v>
      </c>
      <c r="K10" s="110">
        <v>12.912981045484116</v>
      </c>
      <c r="L10" s="110">
        <v>-7.9936057773011271E-15</v>
      </c>
      <c r="M10" s="110">
        <v>0</v>
      </c>
      <c r="N10" s="110">
        <v>7.1054273576010019E-15</v>
      </c>
      <c r="O10" s="110">
        <v>0</v>
      </c>
      <c r="P10" s="110">
        <v>0</v>
      </c>
      <c r="Q10" s="110">
        <v>1.2434497875801753E-14</v>
      </c>
      <c r="R10" s="110">
        <v>0</v>
      </c>
      <c r="S10" s="110">
        <v>0</v>
      </c>
      <c r="T10" s="110">
        <v>7.1054273576010019E-15</v>
      </c>
      <c r="U10" s="110">
        <v>0</v>
      </c>
      <c r="V10" s="110">
        <v>0</v>
      </c>
      <c r="W10" s="110">
        <v>0</v>
      </c>
      <c r="X10" s="110">
        <v>0</v>
      </c>
      <c r="Y10" s="110">
        <v>0</v>
      </c>
      <c r="Z10" s="110">
        <v>0</v>
      </c>
      <c r="AA10" s="110">
        <v>0</v>
      </c>
      <c r="AB10" s="110">
        <v>0</v>
      </c>
      <c r="AC10" s="110">
        <v>0</v>
      </c>
      <c r="AD10" s="110">
        <v>0</v>
      </c>
      <c r="AE10" s="110">
        <v>0</v>
      </c>
      <c r="AF10" s="110">
        <v>0</v>
      </c>
      <c r="AG10" s="80"/>
      <c r="AH10" s="80"/>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6"/>
    </row>
    <row r="11" spans="2:88" ht="51" x14ac:dyDescent="0.2">
      <c r="B11" s="89">
        <v>5</v>
      </c>
      <c r="C11" s="92" t="s">
        <v>231</v>
      </c>
      <c r="D11" s="47" t="s">
        <v>306</v>
      </c>
      <c r="E11" s="47" t="s">
        <v>233</v>
      </c>
      <c r="F11" s="47">
        <v>1</v>
      </c>
      <c r="H11" s="112">
        <v>121.05185370453142</v>
      </c>
      <c r="I11" s="112">
        <v>115.7305119196253</v>
      </c>
      <c r="J11" s="112">
        <v>121.8</v>
      </c>
      <c r="K11" s="112">
        <v>121.9</v>
      </c>
      <c r="L11" s="112">
        <v>122.1</v>
      </c>
      <c r="M11" s="112">
        <v>122</v>
      </c>
      <c r="N11" s="112">
        <v>121.8</v>
      </c>
      <c r="O11" s="112">
        <v>121.7</v>
      </c>
      <c r="P11" s="112">
        <v>121.7</v>
      </c>
      <c r="Q11" s="112">
        <v>121.7</v>
      </c>
      <c r="R11" s="112">
        <v>121.4</v>
      </c>
      <c r="S11" s="112">
        <v>121.2</v>
      </c>
      <c r="T11" s="112">
        <v>121</v>
      </c>
      <c r="U11" s="112">
        <v>120.9</v>
      </c>
      <c r="V11" s="112">
        <v>120.7</v>
      </c>
      <c r="W11" s="112">
        <v>120.7</v>
      </c>
      <c r="X11" s="112">
        <v>120.7</v>
      </c>
      <c r="Y11" s="112">
        <v>120.7</v>
      </c>
      <c r="Z11" s="112">
        <v>120.6</v>
      </c>
      <c r="AA11" s="112">
        <v>120.5</v>
      </c>
      <c r="AB11" s="112">
        <v>120.5</v>
      </c>
      <c r="AC11" s="112">
        <v>120.6</v>
      </c>
      <c r="AD11" s="112">
        <v>120.5</v>
      </c>
      <c r="AE11" s="112">
        <v>120.4</v>
      </c>
      <c r="AF11" s="112">
        <v>120.1</v>
      </c>
      <c r="AG11" s="80"/>
      <c r="AH11" s="80"/>
      <c r="AI11" s="80"/>
      <c r="AJ11" s="80"/>
      <c r="AK11" s="80"/>
      <c r="AL11" s="80"/>
      <c r="AM11" s="80"/>
      <c r="AN11" s="80"/>
      <c r="AO11" s="80"/>
      <c r="AP11" s="80"/>
      <c r="AQ11" s="80"/>
      <c r="AR11" s="80"/>
      <c r="AS11" s="80"/>
      <c r="AT11" s="80"/>
      <c r="AU11" s="80"/>
      <c r="AV11" s="80"/>
      <c r="AW11" s="80"/>
      <c r="AX11" s="80"/>
      <c r="AY11" s="80"/>
      <c r="AZ11" s="80"/>
      <c r="BA11" s="80"/>
      <c r="BB11" s="80"/>
      <c r="BC11" s="80"/>
      <c r="BD11" s="80"/>
      <c r="BE11" s="80"/>
      <c r="BF11" s="80"/>
      <c r="BG11" s="80"/>
      <c r="BH11" s="80"/>
      <c r="BI11" s="80"/>
      <c r="BJ11" s="80"/>
      <c r="BK11" s="80"/>
      <c r="BL11" s="80"/>
      <c r="BM11" s="80"/>
      <c r="BN11" s="80"/>
      <c r="BO11" s="80"/>
      <c r="BP11" s="80"/>
      <c r="BQ11" s="80"/>
      <c r="BR11" s="80"/>
      <c r="BS11" s="80"/>
      <c r="BT11" s="80"/>
      <c r="BU11" s="80"/>
      <c r="BV11" s="80"/>
      <c r="BW11" s="80"/>
      <c r="BX11" s="80"/>
      <c r="BY11" s="80"/>
      <c r="BZ11" s="80"/>
      <c r="CA11" s="80"/>
      <c r="CB11" s="80"/>
      <c r="CC11" s="80"/>
      <c r="CD11" s="80"/>
      <c r="CE11" s="80"/>
      <c r="CF11" s="80"/>
      <c r="CG11" s="80"/>
      <c r="CH11" s="80"/>
      <c r="CI11" s="80"/>
      <c r="CJ11" s="86"/>
    </row>
    <row r="12" spans="2:88" ht="51" x14ac:dyDescent="0.2">
      <c r="B12" s="89">
        <v>6</v>
      </c>
      <c r="C12" s="92" t="s">
        <v>234</v>
      </c>
      <c r="D12" s="47" t="s">
        <v>307</v>
      </c>
      <c r="E12" s="47" t="s">
        <v>233</v>
      </c>
      <c r="F12" s="47">
        <v>1</v>
      </c>
      <c r="H12" s="112">
        <v>153.79800540507247</v>
      </c>
      <c r="I12" s="112">
        <v>146.91057292214248</v>
      </c>
      <c r="J12" s="112">
        <v>140</v>
      </c>
      <c r="K12" s="112">
        <v>139.9</v>
      </c>
      <c r="L12" s="112" t="s">
        <v>308</v>
      </c>
      <c r="M12" s="112" t="s">
        <v>308</v>
      </c>
      <c r="N12" s="112" t="s">
        <v>308</v>
      </c>
      <c r="O12" s="112" t="s">
        <v>308</v>
      </c>
      <c r="P12" s="112" t="s">
        <v>308</v>
      </c>
      <c r="Q12" s="112" t="s">
        <v>308</v>
      </c>
      <c r="R12" s="112" t="s">
        <v>308</v>
      </c>
      <c r="S12" s="112" t="s">
        <v>308</v>
      </c>
      <c r="T12" s="112" t="s">
        <v>308</v>
      </c>
      <c r="U12" s="112" t="s">
        <v>308</v>
      </c>
      <c r="V12" s="112" t="s">
        <v>308</v>
      </c>
      <c r="W12" s="112" t="s">
        <v>308</v>
      </c>
      <c r="X12" s="112" t="s">
        <v>308</v>
      </c>
      <c r="Y12" s="112" t="s">
        <v>308</v>
      </c>
      <c r="Z12" s="112" t="s">
        <v>308</v>
      </c>
      <c r="AA12" s="112" t="s">
        <v>308</v>
      </c>
      <c r="AB12" s="112" t="s">
        <v>308</v>
      </c>
      <c r="AC12" s="112" t="s">
        <v>308</v>
      </c>
      <c r="AD12" s="112" t="s">
        <v>308</v>
      </c>
      <c r="AE12" s="112" t="s">
        <v>308</v>
      </c>
      <c r="AF12" s="112" t="s">
        <v>308</v>
      </c>
      <c r="AG12" s="80"/>
      <c r="AH12" s="80"/>
      <c r="AI12" s="80"/>
      <c r="AJ12" s="80"/>
      <c r="AK12" s="80"/>
      <c r="AL12" s="80"/>
      <c r="AM12" s="80"/>
      <c r="AN12" s="80"/>
      <c r="AO12" s="80"/>
      <c r="AP12" s="80"/>
      <c r="AQ12" s="80"/>
      <c r="AR12" s="80"/>
      <c r="AS12" s="80"/>
      <c r="AT12" s="80"/>
      <c r="AU12" s="80"/>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c r="BY12" s="80"/>
      <c r="BZ12" s="80"/>
      <c r="CA12" s="80"/>
      <c r="CB12" s="80"/>
      <c r="CC12" s="80"/>
      <c r="CD12" s="80"/>
      <c r="CE12" s="80"/>
      <c r="CF12" s="80"/>
      <c r="CG12" s="80"/>
      <c r="CH12" s="80"/>
      <c r="CI12" s="80"/>
      <c r="CJ12" s="86"/>
    </row>
    <row r="13" spans="2:88" ht="51" x14ac:dyDescent="0.2">
      <c r="B13" s="89">
        <v>7</v>
      </c>
      <c r="C13" s="92" t="s">
        <v>236</v>
      </c>
      <c r="D13" s="47" t="s">
        <v>309</v>
      </c>
      <c r="E13" s="47" t="s">
        <v>233</v>
      </c>
      <c r="F13" s="47">
        <v>1</v>
      </c>
      <c r="H13" s="112">
        <v>139.80940862759155</v>
      </c>
      <c r="I13" s="112">
        <v>133.27978916444209</v>
      </c>
      <c r="J13" s="112">
        <v>125.02886624298939</v>
      </c>
      <c r="K13" s="112">
        <v>123.50389718224349</v>
      </c>
      <c r="L13" s="112">
        <v>122.09175028844454</v>
      </c>
      <c r="M13" s="112">
        <v>121.97149649673709</v>
      </c>
      <c r="N13" s="112">
        <v>121.84685176386104</v>
      </c>
      <c r="O13" s="112">
        <v>121.73066656905731</v>
      </c>
      <c r="P13" s="112">
        <v>121.69802471247746</v>
      </c>
      <c r="Q13" s="112">
        <v>121.68518979188718</v>
      </c>
      <c r="R13" s="112">
        <v>121.42245798378904</v>
      </c>
      <c r="S13" s="112">
        <v>121.19993519977896</v>
      </c>
      <c r="T13" s="112">
        <v>120.98044519458179</v>
      </c>
      <c r="U13" s="112">
        <v>120.85087553264495</v>
      </c>
      <c r="V13" s="112">
        <v>120.72317131667536</v>
      </c>
      <c r="W13" s="112">
        <v>120.71663806457369</v>
      </c>
      <c r="X13" s="112">
        <v>120.71695082868237</v>
      </c>
      <c r="Y13" s="112">
        <v>120.6614206288308</v>
      </c>
      <c r="Z13" s="112">
        <v>120.60376652066279</v>
      </c>
      <c r="AA13" s="112">
        <v>120.52376964469862</v>
      </c>
      <c r="AB13" s="112">
        <v>120.46226903503964</v>
      </c>
      <c r="AC13" s="112">
        <v>120.6328971244111</v>
      </c>
      <c r="AD13" s="112">
        <v>120.45824971013325</v>
      </c>
      <c r="AE13" s="112">
        <v>120.39978274506305</v>
      </c>
      <c r="AF13" s="112">
        <v>120.13168666128337</v>
      </c>
      <c r="AG13" s="80"/>
      <c r="AH13" s="80"/>
      <c r="AI13" s="80"/>
      <c r="AJ13" s="80"/>
      <c r="AK13" s="80"/>
      <c r="AL13" s="80"/>
      <c r="AM13" s="80"/>
      <c r="AN13" s="80"/>
      <c r="AO13" s="80"/>
      <c r="AP13" s="80"/>
      <c r="AQ13" s="80"/>
      <c r="AR13" s="80"/>
      <c r="AS13" s="80"/>
      <c r="AT13" s="80"/>
      <c r="AU13" s="80"/>
      <c r="AV13" s="80"/>
      <c r="AW13" s="80"/>
      <c r="AX13" s="80"/>
      <c r="AY13" s="80"/>
      <c r="AZ13" s="80"/>
      <c r="BA13" s="80"/>
      <c r="BB13" s="80"/>
      <c r="BC13" s="80"/>
      <c r="BD13" s="80"/>
      <c r="BE13" s="80"/>
      <c r="BF13" s="80"/>
      <c r="BG13" s="80"/>
      <c r="BH13" s="80"/>
      <c r="BI13" s="80"/>
      <c r="BJ13" s="80"/>
      <c r="BK13" s="80"/>
      <c r="BL13" s="80"/>
      <c r="BM13" s="80"/>
      <c r="BN13" s="80"/>
      <c r="BO13" s="80"/>
      <c r="BP13" s="80"/>
      <c r="BQ13" s="80"/>
      <c r="BR13" s="80"/>
      <c r="BS13" s="80"/>
      <c r="BT13" s="80"/>
      <c r="BU13" s="80"/>
      <c r="BV13" s="80"/>
      <c r="BW13" s="80"/>
      <c r="BX13" s="80"/>
      <c r="BY13" s="80"/>
      <c r="BZ13" s="80"/>
      <c r="CA13" s="80"/>
      <c r="CB13" s="80"/>
      <c r="CC13" s="80"/>
      <c r="CD13" s="80"/>
      <c r="CE13" s="80"/>
      <c r="CF13" s="80"/>
      <c r="CG13" s="80"/>
      <c r="CH13" s="80"/>
      <c r="CI13" s="80"/>
      <c r="CJ13" s="86"/>
    </row>
    <row r="14" spans="2:88" ht="51" x14ac:dyDescent="0.2">
      <c r="B14" s="89">
        <v>8</v>
      </c>
      <c r="C14" s="92" t="s">
        <v>238</v>
      </c>
      <c r="D14" s="47" t="s">
        <v>310</v>
      </c>
      <c r="E14" s="47" t="s">
        <v>71</v>
      </c>
      <c r="F14" s="47">
        <v>2</v>
      </c>
      <c r="H14" s="110">
        <v>52.198813770611295</v>
      </c>
      <c r="I14" s="110">
        <v>50.230649238067791</v>
      </c>
      <c r="J14" s="110">
        <v>44.69</v>
      </c>
      <c r="K14" s="110">
        <v>42.2</v>
      </c>
      <c r="L14" s="110">
        <v>39.58</v>
      </c>
      <c r="M14" s="110">
        <v>37.619999999999997</v>
      </c>
      <c r="N14" s="110">
        <v>36.625749999999996</v>
      </c>
      <c r="O14" s="110">
        <v>35.631499999999996</v>
      </c>
      <c r="P14" s="110">
        <v>34.637249999999995</v>
      </c>
      <c r="Q14" s="110">
        <v>33.643000000000001</v>
      </c>
      <c r="R14" s="110">
        <v>32.633710000000001</v>
      </c>
      <c r="S14" s="110">
        <v>31.624420000000001</v>
      </c>
      <c r="T14" s="110">
        <v>30.615130000000001</v>
      </c>
      <c r="U14" s="110">
        <v>29.605840000000001</v>
      </c>
      <c r="V14" s="110">
        <v>28.596550000000001</v>
      </c>
      <c r="W14" s="110">
        <v>28.024619000000001</v>
      </c>
      <c r="X14" s="110">
        <v>27.452688000000002</v>
      </c>
      <c r="Y14" s="110">
        <v>26.880757000000003</v>
      </c>
      <c r="Z14" s="110">
        <v>26.308826000000003</v>
      </c>
      <c r="AA14" s="110">
        <v>25.736895000000004</v>
      </c>
      <c r="AB14" s="110">
        <v>25.2221571</v>
      </c>
      <c r="AC14" s="110">
        <v>24.707419200000004</v>
      </c>
      <c r="AD14" s="110">
        <v>24.192681299999997</v>
      </c>
      <c r="AE14" s="110">
        <v>23.677943400000004</v>
      </c>
      <c r="AF14" s="110">
        <v>23.163205499999997</v>
      </c>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0"/>
      <c r="BK14" s="80"/>
      <c r="BL14" s="80"/>
      <c r="BM14" s="80"/>
      <c r="BN14" s="80"/>
      <c r="BO14" s="80"/>
      <c r="BP14" s="80"/>
      <c r="BQ14" s="80"/>
      <c r="BR14" s="80"/>
      <c r="BS14" s="80"/>
      <c r="BT14" s="80"/>
      <c r="BU14" s="80"/>
      <c r="BV14" s="80"/>
      <c r="BW14" s="80"/>
      <c r="BX14" s="80"/>
      <c r="BY14" s="80"/>
      <c r="BZ14" s="80"/>
      <c r="CA14" s="80"/>
      <c r="CB14" s="80"/>
      <c r="CC14" s="80"/>
      <c r="CD14" s="80"/>
      <c r="CE14" s="80"/>
      <c r="CF14" s="80"/>
      <c r="CG14" s="80"/>
      <c r="CH14" s="80"/>
      <c r="CI14" s="80"/>
      <c r="CJ14" s="86"/>
    </row>
    <row r="15" spans="2:88" ht="51" x14ac:dyDescent="0.2">
      <c r="B15" s="89">
        <v>9</v>
      </c>
      <c r="C15" s="92" t="s">
        <v>240</v>
      </c>
      <c r="D15" s="47" t="s">
        <v>311</v>
      </c>
      <c r="E15" s="47" t="s">
        <v>242</v>
      </c>
      <c r="F15" s="47">
        <v>2</v>
      </c>
      <c r="H15" s="110">
        <v>105.67419204748225</v>
      </c>
      <c r="I15" s="110">
        <v>101.38698217838071</v>
      </c>
      <c r="J15" s="110">
        <v>87.580479221376578</v>
      </c>
      <c r="K15" s="110">
        <v>82.020475885735223</v>
      </c>
      <c r="L15" s="110">
        <v>76.302581095631908</v>
      </c>
      <c r="M15" s="110">
        <v>71.959900975953104</v>
      </c>
      <c r="N15" s="110">
        <v>69.568051010236744</v>
      </c>
      <c r="O15" s="110">
        <v>67.251280449805861</v>
      </c>
      <c r="P15" s="110">
        <v>64.898899849379291</v>
      </c>
      <c r="Q15" s="110">
        <v>62.584657531632047</v>
      </c>
      <c r="R15" s="110">
        <v>60.277064738314323</v>
      </c>
      <c r="S15" s="110">
        <v>57.986173118965425</v>
      </c>
      <c r="T15" s="110">
        <v>55.728690678954848</v>
      </c>
      <c r="U15" s="110">
        <v>53.503869531436514</v>
      </c>
      <c r="V15" s="110">
        <v>51.310984618086358</v>
      </c>
      <c r="W15" s="110">
        <v>49.928529560172201</v>
      </c>
      <c r="X15" s="110">
        <v>48.565667600095736</v>
      </c>
      <c r="Y15" s="110">
        <v>47.221973137696672</v>
      </c>
      <c r="Z15" s="110">
        <v>45.897033160322565</v>
      </c>
      <c r="AA15" s="110">
        <v>44.590446768568164</v>
      </c>
      <c r="AB15" s="110">
        <v>43.400237961808699</v>
      </c>
      <c r="AC15" s="110">
        <v>42.22628105822055</v>
      </c>
      <c r="AD15" s="110">
        <v>41.06823654175836</v>
      </c>
      <c r="AE15" s="110">
        <v>39.925774538501209</v>
      </c>
      <c r="AF15" s="110">
        <v>38.798574468229745</v>
      </c>
      <c r="AG15" s="80"/>
      <c r="AH15" s="80"/>
      <c r="AI15" s="80"/>
      <c r="AJ15" s="80"/>
      <c r="AK15" s="80"/>
      <c r="AL15" s="80"/>
      <c r="AM15" s="80"/>
      <c r="AN15" s="80"/>
      <c r="AO15" s="80"/>
      <c r="AP15" s="80"/>
      <c r="AQ15" s="80"/>
      <c r="AR15" s="80"/>
      <c r="AS15" s="80"/>
      <c r="AT15" s="80"/>
      <c r="AU15" s="80"/>
      <c r="AV15" s="80"/>
      <c r="AW15" s="80"/>
      <c r="AX15" s="80"/>
      <c r="AY15" s="80"/>
      <c r="AZ15" s="80"/>
      <c r="BA15" s="80"/>
      <c r="BB15" s="80"/>
      <c r="BC15" s="80"/>
      <c r="BD15" s="80"/>
      <c r="BE15" s="80"/>
      <c r="BF15" s="80"/>
      <c r="BG15" s="80"/>
      <c r="BH15" s="80"/>
      <c r="BI15" s="80"/>
      <c r="BJ15" s="80"/>
      <c r="BK15" s="80"/>
      <c r="BL15" s="80"/>
      <c r="BM15" s="80"/>
      <c r="BN15" s="80"/>
      <c r="BO15" s="80"/>
      <c r="BP15" s="80"/>
      <c r="BQ15" s="80"/>
      <c r="BR15" s="80"/>
      <c r="BS15" s="80"/>
      <c r="BT15" s="80"/>
      <c r="BU15" s="80"/>
      <c r="BV15" s="80"/>
      <c r="BW15" s="80"/>
      <c r="BX15" s="80"/>
      <c r="BY15" s="80"/>
      <c r="BZ15" s="80"/>
      <c r="CA15" s="80"/>
      <c r="CB15" s="80"/>
      <c r="CC15" s="80"/>
      <c r="CD15" s="80"/>
      <c r="CE15" s="80"/>
      <c r="CF15" s="80"/>
      <c r="CG15" s="80"/>
      <c r="CH15" s="80"/>
      <c r="CI15" s="80"/>
      <c r="CJ15" s="86"/>
    </row>
    <row r="16" spans="2:88" ht="51" x14ac:dyDescent="0.2">
      <c r="B16" s="89">
        <v>10</v>
      </c>
      <c r="C16" s="92" t="s">
        <v>243</v>
      </c>
      <c r="D16" s="47" t="s">
        <v>312</v>
      </c>
      <c r="E16" s="47" t="s">
        <v>245</v>
      </c>
      <c r="F16" s="47">
        <v>2</v>
      </c>
      <c r="H16" s="110">
        <v>204.34985479174497</v>
      </c>
      <c r="I16" s="110">
        <v>211.09235068401162</v>
      </c>
      <c r="J16" s="110">
        <v>386.09581312016343</v>
      </c>
      <c r="K16" s="110">
        <v>428.373154431778</v>
      </c>
      <c r="L16" s="110">
        <v>470.59429568189768</v>
      </c>
      <c r="M16" s="110">
        <v>474.59712984750229</v>
      </c>
      <c r="N16" s="110">
        <v>478.21562811325566</v>
      </c>
      <c r="O16" s="110">
        <v>481.5042144561919</v>
      </c>
      <c r="P16" s="110">
        <v>485.32473046778216</v>
      </c>
      <c r="Q16" s="110">
        <v>489.10967021103505</v>
      </c>
      <c r="R16" s="110">
        <v>492.88092813525543</v>
      </c>
      <c r="S16" s="110">
        <v>496.80041155882122</v>
      </c>
      <c r="T16" s="110">
        <v>500.71806914239045</v>
      </c>
      <c r="U16" s="110">
        <v>504.63394458812598</v>
      </c>
      <c r="V16" s="110">
        <v>508.54808021452601</v>
      </c>
      <c r="W16" s="110">
        <v>512.46051701075578</v>
      </c>
      <c r="X16" s="110">
        <v>516.37129468843739</v>
      </c>
      <c r="Y16" s="110">
        <v>520.28045173103862</v>
      </c>
      <c r="Z16" s="110">
        <v>524.18802544098605</v>
      </c>
      <c r="AA16" s="110">
        <v>528.09405198462821</v>
      </c>
      <c r="AB16" s="110">
        <v>531.99856643515852</v>
      </c>
      <c r="AC16" s="110">
        <v>535.90160281360795</v>
      </c>
      <c r="AD16" s="110">
        <v>539.80319412800532</v>
      </c>
      <c r="AE16" s="110">
        <v>543.70337241080267</v>
      </c>
      <c r="AF16" s="110">
        <v>547.6021687546538</v>
      </c>
      <c r="AG16" s="80"/>
      <c r="AH16" s="80"/>
      <c r="AI16" s="80"/>
      <c r="AJ16" s="80"/>
      <c r="AK16" s="80"/>
      <c r="AL16" s="80"/>
      <c r="AM16" s="80"/>
      <c r="AN16" s="80"/>
      <c r="AO16" s="80"/>
      <c r="AP16" s="80"/>
      <c r="AQ16" s="80"/>
      <c r="AR16" s="80"/>
      <c r="AS16" s="80"/>
      <c r="AT16" s="80"/>
      <c r="AU16" s="80"/>
      <c r="AV16" s="80"/>
      <c r="AW16" s="80"/>
      <c r="AX16" s="80"/>
      <c r="AY16" s="80"/>
      <c r="AZ16" s="80"/>
      <c r="BA16" s="80"/>
      <c r="BB16" s="80"/>
      <c r="BC16" s="80"/>
      <c r="BD16" s="80"/>
      <c r="BE16" s="80"/>
      <c r="BF16" s="80"/>
      <c r="BG16" s="80"/>
      <c r="BH16" s="80"/>
      <c r="BI16" s="80"/>
      <c r="BJ16" s="80"/>
      <c r="BK16" s="80"/>
      <c r="BL16" s="80"/>
      <c r="BM16" s="80"/>
      <c r="BN16" s="80"/>
      <c r="BO16" s="80"/>
      <c r="BP16" s="80"/>
      <c r="BQ16" s="80"/>
      <c r="BR16" s="80"/>
      <c r="BS16" s="80"/>
      <c r="BT16" s="80"/>
      <c r="BU16" s="80"/>
      <c r="BV16" s="80"/>
      <c r="BW16" s="80"/>
      <c r="BX16" s="80"/>
      <c r="BY16" s="80"/>
      <c r="BZ16" s="80"/>
      <c r="CA16" s="80"/>
      <c r="CB16" s="80"/>
      <c r="CC16" s="80"/>
      <c r="CD16" s="80"/>
      <c r="CE16" s="80"/>
      <c r="CF16" s="80"/>
      <c r="CG16" s="80"/>
      <c r="CH16" s="80"/>
      <c r="CI16" s="80"/>
      <c r="CJ16" s="86"/>
    </row>
    <row r="17" spans="2:88" ht="51" x14ac:dyDescent="0.2">
      <c r="B17" s="89">
        <v>11</v>
      </c>
      <c r="C17" s="92" t="s">
        <v>255</v>
      </c>
      <c r="D17" s="47" t="s">
        <v>313</v>
      </c>
      <c r="E17" s="47" t="s">
        <v>257</v>
      </c>
      <c r="F17" s="47">
        <v>0</v>
      </c>
      <c r="H17" s="115">
        <v>0.43</v>
      </c>
      <c r="I17" s="115">
        <v>0.4476</v>
      </c>
      <c r="J17" s="115">
        <v>0.7979876855002167</v>
      </c>
      <c r="K17" s="115">
        <v>0.87780508152218384</v>
      </c>
      <c r="L17" s="115">
        <v>0.95618270761429824</v>
      </c>
      <c r="M17" s="115">
        <v>0.9565362076337679</v>
      </c>
      <c r="N17" s="115">
        <v>0.95685089295683035</v>
      </c>
      <c r="O17" s="115">
        <v>0.95713296058125663</v>
      </c>
      <c r="P17" s="115">
        <v>0.95745605685046609</v>
      </c>
      <c r="Q17" s="115">
        <v>0.95777137742874052</v>
      </c>
      <c r="R17" s="115">
        <v>0.9580809434888039</v>
      </c>
      <c r="S17" s="115">
        <v>0.95839790332904917</v>
      </c>
      <c r="T17" s="115">
        <v>0.95870996157964883</v>
      </c>
      <c r="U17" s="115">
        <v>0.95901723437269581</v>
      </c>
      <c r="V17" s="115">
        <v>0.95931983410325228</v>
      </c>
      <c r="W17" s="115">
        <v>0.95961786958190898</v>
      </c>
      <c r="X17" s="115">
        <v>0.95991144617979041</v>
      </c>
      <c r="Y17" s="115">
        <v>0.9602006659664446</v>
      </c>
      <c r="Z17" s="115">
        <v>0.96048562784102731</v>
      </c>
      <c r="AA17" s="115">
        <v>0.96076642765716602</v>
      </c>
      <c r="AB17" s="115">
        <v>0.96104315834185772</v>
      </c>
      <c r="AC17" s="115">
        <v>0.96131591000873862</v>
      </c>
      <c r="AD17" s="115">
        <v>0.9615847700660376</v>
      </c>
      <c r="AE17" s="115">
        <v>0.96184982331950608</v>
      </c>
      <c r="AF17" s="115">
        <v>0.96211115207059983</v>
      </c>
      <c r="AG17" s="86"/>
      <c r="AH17" s="86"/>
      <c r="AI17" s="86"/>
      <c r="AJ17" s="86"/>
      <c r="AK17" s="86"/>
      <c r="AL17" s="86"/>
      <c r="AM17" s="86"/>
      <c r="AN17" s="86"/>
      <c r="AO17" s="86"/>
      <c r="AP17" s="86"/>
      <c r="AQ17" s="86"/>
      <c r="AR17" s="86"/>
      <c r="AS17" s="86"/>
      <c r="AT17" s="86"/>
      <c r="AU17" s="86"/>
      <c r="AV17" s="86"/>
      <c r="AW17" s="86"/>
      <c r="AX17" s="86"/>
      <c r="AY17" s="86"/>
      <c r="AZ17" s="86"/>
      <c r="BA17" s="86"/>
      <c r="BB17" s="86"/>
      <c r="BC17" s="86"/>
      <c r="BD17" s="86"/>
      <c r="BE17" s="86"/>
      <c r="BF17" s="86"/>
      <c r="BG17" s="86"/>
      <c r="BH17" s="86"/>
      <c r="BI17" s="86"/>
      <c r="BJ17" s="86"/>
      <c r="BK17" s="86"/>
      <c r="BL17" s="86"/>
      <c r="BM17" s="86"/>
      <c r="BN17" s="86"/>
      <c r="BO17" s="86"/>
      <c r="BP17" s="86"/>
      <c r="BQ17" s="86"/>
      <c r="BR17" s="86"/>
      <c r="BS17" s="86"/>
      <c r="BT17" s="86"/>
      <c r="BU17" s="86"/>
      <c r="BV17" s="86"/>
      <c r="BW17" s="86"/>
      <c r="BX17" s="86"/>
      <c r="BY17" s="86"/>
      <c r="BZ17" s="86"/>
      <c r="CA17" s="86"/>
      <c r="CB17" s="86"/>
      <c r="CC17" s="86"/>
      <c r="CD17" s="86"/>
      <c r="CE17" s="86"/>
      <c r="CF17" s="86"/>
      <c r="CG17" s="86"/>
      <c r="CH17" s="86"/>
      <c r="CI17" s="86"/>
      <c r="CJ17" s="86"/>
    </row>
    <row r="18" spans="2:88" x14ac:dyDescent="0.2">
      <c r="C18" s="95"/>
      <c r="D18" s="50"/>
      <c r="E18" s="50"/>
      <c r="F18" s="95"/>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7"/>
      <c r="AH18" s="97"/>
      <c r="AI18" s="97"/>
      <c r="AJ18" s="97"/>
      <c r="AK18" s="97"/>
      <c r="AL18" s="97"/>
      <c r="AM18" s="97"/>
      <c r="AN18" s="97"/>
      <c r="AO18" s="97"/>
      <c r="AP18" s="97"/>
      <c r="AQ18" s="97"/>
      <c r="AR18" s="97"/>
      <c r="AS18" s="97"/>
      <c r="AT18" s="97"/>
      <c r="AU18" s="97"/>
      <c r="AV18" s="97"/>
      <c r="AW18" s="97"/>
      <c r="AX18" s="97"/>
      <c r="AY18" s="97"/>
      <c r="AZ18" s="97"/>
      <c r="BA18" s="97"/>
      <c r="BB18" s="97"/>
      <c r="BC18" s="97"/>
      <c r="BD18" s="97"/>
      <c r="BE18" s="97"/>
      <c r="BF18" s="97"/>
      <c r="BG18" s="97"/>
      <c r="BH18" s="97"/>
      <c r="BI18" s="97"/>
      <c r="BJ18" s="97"/>
      <c r="BK18" s="97"/>
      <c r="BL18" s="97"/>
      <c r="BM18" s="97"/>
      <c r="BN18" s="97"/>
      <c r="BO18" s="97"/>
      <c r="BP18" s="97"/>
      <c r="BQ18" s="97"/>
      <c r="BR18" s="97"/>
      <c r="BS18" s="97"/>
      <c r="BT18" s="97"/>
      <c r="BU18" s="97"/>
      <c r="BV18" s="97"/>
      <c r="BW18" s="97"/>
      <c r="BX18" s="97"/>
      <c r="BY18" s="97"/>
      <c r="BZ18" s="97"/>
      <c r="CA18" s="97"/>
      <c r="CB18" s="97"/>
      <c r="CC18" s="97"/>
      <c r="CD18" s="97"/>
      <c r="CE18" s="97"/>
      <c r="CF18" s="97"/>
      <c r="CG18" s="97"/>
      <c r="CH18" s="97"/>
      <c r="CI18" s="97"/>
      <c r="CJ18" s="97"/>
    </row>
    <row r="19" spans="2:88" x14ac:dyDescent="0.2"/>
    <row r="20" spans="2:88" x14ac:dyDescent="0.2">
      <c r="H20" s="122"/>
      <c r="I20" s="122"/>
      <c r="J20" s="122"/>
      <c r="K20" s="122"/>
      <c r="L20" s="122"/>
      <c r="M20" s="122"/>
      <c r="N20" s="122"/>
      <c r="O20" s="122"/>
      <c r="P20" s="122"/>
      <c r="Q20" s="122"/>
      <c r="R20" s="122"/>
      <c r="S20" s="122"/>
      <c r="T20" s="122"/>
      <c r="U20" s="122"/>
      <c r="V20" s="122"/>
      <c r="W20" s="122"/>
      <c r="X20" s="122"/>
      <c r="Y20" s="122"/>
      <c r="Z20" s="122"/>
      <c r="AA20" s="122"/>
      <c r="AB20" s="122"/>
      <c r="AC20" s="122"/>
      <c r="AD20" s="122"/>
      <c r="AE20" s="122"/>
      <c r="AF20" s="122"/>
    </row>
    <row r="21" spans="2:88" ht="15" x14ac:dyDescent="0.25">
      <c r="B21" s="54" t="s">
        <v>83</v>
      </c>
      <c r="H21" s="122"/>
      <c r="I21" s="122"/>
    </row>
    <row r="22" spans="2:88" x14ac:dyDescent="0.2"/>
    <row r="23" spans="2:88" x14ac:dyDescent="0.2">
      <c r="B23" s="55"/>
      <c r="C23" s="14" t="s">
        <v>84</v>
      </c>
    </row>
    <row r="24" spans="2:88" x14ac:dyDescent="0.2"/>
    <row r="25" spans="2:88" x14ac:dyDescent="0.2">
      <c r="B25" s="56"/>
      <c r="C25" s="14" t="s">
        <v>85</v>
      </c>
    </row>
    <row r="26" spans="2:88" x14ac:dyDescent="0.2"/>
    <row r="27" spans="2:88" x14ac:dyDescent="0.2"/>
    <row r="28" spans="2:88" x14ac:dyDescent="0.2"/>
    <row r="29" spans="2:88" ht="15" x14ac:dyDescent="0.25">
      <c r="B29" s="150" t="s">
        <v>314</v>
      </c>
      <c r="C29" s="151"/>
      <c r="D29" s="151"/>
      <c r="E29" s="151"/>
      <c r="F29" s="151"/>
      <c r="G29" s="151"/>
      <c r="H29" s="151"/>
      <c r="I29" s="152"/>
    </row>
    <row r="30" spans="2:88" x14ac:dyDescent="0.2"/>
    <row r="31" spans="2:88" s="21" customFormat="1" ht="13.5" x14ac:dyDescent="0.2">
      <c r="B31" s="87" t="s">
        <v>36</v>
      </c>
      <c r="C31" s="153" t="s">
        <v>88</v>
      </c>
      <c r="D31" s="153"/>
      <c r="E31" s="153"/>
      <c r="F31" s="153"/>
      <c r="G31" s="153"/>
      <c r="H31" s="153"/>
      <c r="I31" s="153"/>
    </row>
    <row r="32" spans="2:88" s="21" customFormat="1" ht="59.65" customHeight="1" x14ac:dyDescent="0.2">
      <c r="B32" s="64">
        <v>1</v>
      </c>
      <c r="C32" s="146" t="s">
        <v>315</v>
      </c>
      <c r="D32" s="133"/>
      <c r="E32" s="133"/>
      <c r="F32" s="133"/>
      <c r="G32" s="133"/>
      <c r="H32" s="133"/>
      <c r="I32" s="133"/>
    </row>
    <row r="33" spans="2:9" s="21" customFormat="1" ht="54" customHeight="1" x14ac:dyDescent="0.2">
      <c r="B33" s="64">
        <v>2</v>
      </c>
      <c r="C33" s="146" t="s">
        <v>316</v>
      </c>
      <c r="D33" s="133"/>
      <c r="E33" s="133"/>
      <c r="F33" s="133"/>
      <c r="G33" s="133"/>
      <c r="H33" s="133"/>
      <c r="I33" s="133"/>
    </row>
    <row r="34" spans="2:9" s="21" customFormat="1" ht="58.15" customHeight="1" x14ac:dyDescent="0.2">
      <c r="B34" s="64">
        <v>3</v>
      </c>
      <c r="C34" s="146" t="s">
        <v>317</v>
      </c>
      <c r="D34" s="133"/>
      <c r="E34" s="133"/>
      <c r="F34" s="133"/>
      <c r="G34" s="133"/>
      <c r="H34" s="133"/>
      <c r="I34" s="133"/>
    </row>
    <row r="35" spans="2:9" s="21" customFormat="1" ht="61.15" customHeight="1" x14ac:dyDescent="0.2">
      <c r="B35" s="64">
        <v>4</v>
      </c>
      <c r="C35" s="146" t="s">
        <v>318</v>
      </c>
      <c r="D35" s="133"/>
      <c r="E35" s="133"/>
      <c r="F35" s="133"/>
      <c r="G35" s="133"/>
      <c r="H35" s="133"/>
      <c r="I35" s="133"/>
    </row>
    <row r="36" spans="2:9" s="21" customFormat="1" ht="58.5" customHeight="1" x14ac:dyDescent="0.2">
      <c r="B36" s="64">
        <v>5</v>
      </c>
      <c r="C36" s="146" t="s">
        <v>319</v>
      </c>
      <c r="D36" s="133"/>
      <c r="E36" s="133"/>
      <c r="F36" s="133"/>
      <c r="G36" s="133"/>
      <c r="H36" s="133"/>
      <c r="I36" s="133"/>
    </row>
    <row r="37" spans="2:9" s="21" customFormat="1" ht="75.400000000000006" customHeight="1" x14ac:dyDescent="0.2">
      <c r="B37" s="64">
        <v>6</v>
      </c>
      <c r="C37" s="146" t="s">
        <v>320</v>
      </c>
      <c r="D37" s="133"/>
      <c r="E37" s="133"/>
      <c r="F37" s="133"/>
      <c r="G37" s="133"/>
      <c r="H37" s="133"/>
      <c r="I37" s="133"/>
    </row>
    <row r="38" spans="2:9" s="21" customFormat="1" ht="61.5" customHeight="1" x14ac:dyDescent="0.2">
      <c r="B38" s="64">
        <v>7</v>
      </c>
      <c r="C38" s="146" t="s">
        <v>321</v>
      </c>
      <c r="D38" s="133"/>
      <c r="E38" s="133"/>
      <c r="F38" s="133"/>
      <c r="G38" s="133"/>
      <c r="H38" s="133"/>
      <c r="I38" s="133"/>
    </row>
    <row r="39" spans="2:9" s="21" customFormat="1" ht="75.400000000000006" customHeight="1" x14ac:dyDescent="0.2">
      <c r="B39" s="64">
        <v>8</v>
      </c>
      <c r="C39" s="146" t="s">
        <v>322</v>
      </c>
      <c r="D39" s="133"/>
      <c r="E39" s="133"/>
      <c r="F39" s="133"/>
      <c r="G39" s="133"/>
      <c r="H39" s="133"/>
      <c r="I39" s="133"/>
    </row>
    <row r="40" spans="2:9" s="21" customFormat="1" ht="66" customHeight="1" x14ac:dyDescent="0.2">
      <c r="B40" s="64">
        <v>9</v>
      </c>
      <c r="C40" s="146" t="s">
        <v>323</v>
      </c>
      <c r="D40" s="133"/>
      <c r="E40" s="133"/>
      <c r="F40" s="133"/>
      <c r="G40" s="133"/>
      <c r="H40" s="133"/>
      <c r="I40" s="133"/>
    </row>
    <row r="41" spans="2:9" s="21" customFormat="1" ht="54.4" customHeight="1" x14ac:dyDescent="0.2">
      <c r="B41" s="64">
        <v>10</v>
      </c>
      <c r="C41" s="146" t="s">
        <v>324</v>
      </c>
      <c r="D41" s="133"/>
      <c r="E41" s="133"/>
      <c r="F41" s="133"/>
      <c r="G41" s="133"/>
      <c r="H41" s="133"/>
      <c r="I41" s="133"/>
    </row>
    <row r="42" spans="2:9" s="21" customFormat="1" ht="57.4" customHeight="1" x14ac:dyDescent="0.2">
      <c r="B42" s="64">
        <v>11</v>
      </c>
      <c r="C42" s="146" t="s">
        <v>325</v>
      </c>
      <c r="D42" s="133"/>
      <c r="E42" s="133"/>
      <c r="F42" s="133"/>
      <c r="G42" s="133"/>
      <c r="H42" s="133"/>
      <c r="I42" s="133"/>
    </row>
    <row r="43" spans="2:9" x14ac:dyDescent="0.2"/>
    <row r="44" spans="2:9" x14ac:dyDescent="0.2"/>
    <row r="45" spans="2:9" x14ac:dyDescent="0.2"/>
    <row r="46" spans="2:9" x14ac:dyDescent="0.2"/>
    <row r="47" spans="2:9" x14ac:dyDescent="0.2"/>
    <row r="48" spans="2:9"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sheetData>
  <sheetProtection algorithmName="SHA-512" hashValue="PKNWyd63y8hCCKjhWVByPHBNZg+HXArlIxaY5Z96JN45Ka+MeCZnchS3ud5jX4RPxyIPqv80MCEPeG1YdNOMqg==" saltValue="Vhp2e/PBT5fBtf+ptNnJCw==" spinCount="100000" sheet="1" objects="1" scenarios="1"/>
  <mergeCells count="20">
    <mergeCell ref="C42:I42"/>
    <mergeCell ref="H5:AF5"/>
    <mergeCell ref="AG5:CJ5"/>
    <mergeCell ref="B29:I29"/>
    <mergeCell ref="C31:I31"/>
    <mergeCell ref="C32:I32"/>
    <mergeCell ref="C33:I33"/>
    <mergeCell ref="C39:I39"/>
    <mergeCell ref="C40:I40"/>
    <mergeCell ref="C41:I41"/>
    <mergeCell ref="C34:I34"/>
    <mergeCell ref="C35:I35"/>
    <mergeCell ref="C36:I36"/>
    <mergeCell ref="C37:I37"/>
    <mergeCell ref="C38:I38"/>
    <mergeCell ref="B1:F1"/>
    <mergeCell ref="B3:C3"/>
    <mergeCell ref="B4:C4"/>
    <mergeCell ref="D3:F3"/>
    <mergeCell ref="D4:F4"/>
  </mergeCells>
  <pageMargins left="0.7" right="0.7" top="0.75" bottom="0.75" header="0.3" footer="0.3"/>
  <pageSetup paperSize="9" orientation="portrait" verticalDpi="0" r:id="rId1"/>
  <headerFooter>
    <oddHeader>&amp;L&amp;"Calibri"&amp;10&amp;K000000ST Classification: OFFICIAL COMMERCIAL&amp;1#</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57362"/>
  </sheetPr>
  <dimension ref="A1:DE55"/>
  <sheetViews>
    <sheetView showGridLines="0" zoomScaleNormal="100" workbookViewId="0">
      <pane xSplit="6" ySplit="6" topLeftCell="G7" activePane="bottomRight" state="frozen"/>
      <selection pane="topRight" activeCell="E12" sqref="E12"/>
      <selection pane="bottomLeft" activeCell="E12" sqref="E12"/>
      <selection pane="bottomRight" activeCell="E10" sqref="E10"/>
    </sheetView>
  </sheetViews>
  <sheetFormatPr defaultColWidth="0" defaultRowHeight="14.25" zeroHeight="1" x14ac:dyDescent="0.2"/>
  <cols>
    <col min="1" max="1" width="3" style="14" customWidth="1"/>
    <col min="2" max="2" width="4.125" style="14" customWidth="1"/>
    <col min="3" max="3" width="70.625" style="14" customWidth="1"/>
    <col min="4" max="4" width="16.625" style="14" customWidth="1"/>
    <col min="5" max="5" width="14.625" style="14" customWidth="1"/>
    <col min="6" max="6" width="5.625" style="14" customWidth="1"/>
    <col min="7" max="7" width="2.75" style="14" customWidth="1"/>
    <col min="8" max="109" width="8.75" style="14" customWidth="1"/>
    <col min="110" max="16384" width="8.75" style="14" hidden="1"/>
  </cols>
  <sheetData>
    <row r="1" spans="1:88" ht="22.5" customHeight="1" x14ac:dyDescent="0.2">
      <c r="B1" s="171" t="s">
        <v>326</v>
      </c>
      <c r="C1" s="171"/>
      <c r="D1" s="171"/>
      <c r="E1" s="171"/>
      <c r="F1" s="171"/>
      <c r="G1" s="38"/>
    </row>
    <row r="2" spans="1:88" ht="15" thickBot="1" x14ac:dyDescent="0.25">
      <c r="A2" s="38"/>
      <c r="B2" s="38"/>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c r="AX2" s="38"/>
      <c r="AY2" s="38"/>
      <c r="AZ2" s="38"/>
      <c r="BA2" s="38"/>
      <c r="BB2" s="38"/>
      <c r="BC2" s="38"/>
      <c r="BD2" s="38"/>
      <c r="BE2" s="38"/>
      <c r="BF2" s="38"/>
      <c r="BG2" s="38"/>
      <c r="BH2" s="38"/>
      <c r="BI2" s="38"/>
      <c r="BJ2" s="38"/>
      <c r="BK2" s="38"/>
      <c r="BL2" s="38"/>
      <c r="BM2" s="38"/>
      <c r="BN2" s="38"/>
      <c r="BO2" s="38"/>
      <c r="BP2" s="38"/>
      <c r="BQ2" s="38"/>
      <c r="BR2" s="38"/>
      <c r="BS2" s="38"/>
      <c r="BT2" s="38"/>
      <c r="BU2" s="38"/>
      <c r="BV2" s="38"/>
      <c r="BW2" s="38"/>
      <c r="BX2" s="38"/>
      <c r="BY2" s="38"/>
      <c r="BZ2" s="38"/>
      <c r="CA2" s="38"/>
      <c r="CB2" s="38"/>
      <c r="CC2" s="38"/>
      <c r="CD2" s="38"/>
      <c r="CE2" s="38"/>
      <c r="CF2" s="38"/>
      <c r="CG2" s="38"/>
      <c r="CH2" s="38"/>
      <c r="CI2" s="38"/>
      <c r="CJ2" s="38"/>
    </row>
    <row r="3" spans="1:88" ht="17.25" thickBot="1" x14ac:dyDescent="0.25">
      <c r="A3" s="38"/>
      <c r="B3" s="137" t="s">
        <v>3</v>
      </c>
      <c r="C3" s="138"/>
      <c r="D3" s="154" t="str">
        <f>'Cover sheet'!C5</f>
        <v xml:space="preserve">Severn Trent </v>
      </c>
      <c r="E3" s="155"/>
      <c r="F3" s="156"/>
      <c r="G3" s="39"/>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row>
    <row r="4" spans="1:88" ht="17.25" thickBot="1" x14ac:dyDescent="0.25">
      <c r="A4" s="38"/>
      <c r="B4" s="137" t="s">
        <v>6</v>
      </c>
      <c r="C4" s="138"/>
      <c r="D4" s="154" t="str">
        <f>'Cover sheet'!C6</f>
        <v>Nottinghamshire</v>
      </c>
      <c r="E4" s="155"/>
      <c r="F4" s="156"/>
      <c r="G4" s="39"/>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c r="BD4" s="38"/>
      <c r="BE4" s="38"/>
      <c r="BF4" s="38"/>
      <c r="BG4" s="38"/>
      <c r="BH4" s="38"/>
      <c r="BI4" s="38"/>
      <c r="BJ4" s="38"/>
      <c r="BK4" s="38"/>
      <c r="BL4" s="38"/>
      <c r="BM4" s="38"/>
      <c r="BN4" s="38"/>
      <c r="BO4" s="38"/>
      <c r="BP4" s="38"/>
      <c r="BQ4" s="38"/>
      <c r="BR4" s="38"/>
      <c r="BS4" s="38"/>
      <c r="BT4" s="38"/>
      <c r="BU4" s="38"/>
      <c r="BV4" s="38"/>
      <c r="BW4" s="38"/>
      <c r="BX4" s="38"/>
      <c r="BY4" s="38"/>
      <c r="BZ4" s="38"/>
      <c r="CA4" s="38"/>
      <c r="CB4" s="38"/>
      <c r="CC4" s="38"/>
      <c r="CD4" s="38"/>
      <c r="CE4" s="38"/>
      <c r="CF4" s="38"/>
      <c r="CG4" s="38"/>
      <c r="CH4" s="38"/>
      <c r="CI4" s="38"/>
      <c r="CJ4" s="38"/>
    </row>
    <row r="5" spans="1:88" ht="16.5" thickBot="1" x14ac:dyDescent="0.35">
      <c r="A5" s="38"/>
      <c r="B5" s="38"/>
      <c r="C5" s="41"/>
      <c r="D5" s="41"/>
      <c r="E5" s="38"/>
      <c r="F5" s="38"/>
      <c r="G5" s="39"/>
      <c r="H5" s="158" t="s">
        <v>120</v>
      </c>
      <c r="I5" s="158"/>
      <c r="J5" s="158"/>
      <c r="K5" s="158"/>
      <c r="L5" s="158"/>
      <c r="M5" s="158"/>
      <c r="N5" s="158"/>
      <c r="O5" s="158"/>
      <c r="P5" s="158"/>
      <c r="Q5" s="158"/>
      <c r="R5" s="158"/>
      <c r="S5" s="158"/>
      <c r="T5" s="158"/>
      <c r="U5" s="158"/>
      <c r="V5" s="158"/>
      <c r="W5" s="158"/>
      <c r="X5" s="158"/>
      <c r="Y5" s="158"/>
      <c r="Z5" s="158"/>
      <c r="AA5" s="158"/>
      <c r="AB5" s="158"/>
      <c r="AC5" s="158"/>
      <c r="AD5" s="158"/>
      <c r="AE5" s="158"/>
      <c r="AF5" s="158"/>
      <c r="AG5" s="149" t="s">
        <v>121</v>
      </c>
      <c r="AH5" s="149"/>
      <c r="AI5" s="149"/>
      <c r="AJ5" s="149"/>
      <c r="AK5" s="149"/>
      <c r="AL5" s="149"/>
      <c r="AM5" s="149"/>
      <c r="AN5" s="149"/>
      <c r="AO5" s="149"/>
      <c r="AP5" s="149"/>
      <c r="AQ5" s="149"/>
      <c r="AR5" s="149"/>
      <c r="AS5" s="149"/>
      <c r="AT5" s="149"/>
      <c r="AU5" s="149"/>
      <c r="AV5" s="149"/>
      <c r="AW5" s="149"/>
      <c r="AX5" s="149"/>
      <c r="AY5" s="149"/>
      <c r="AZ5" s="149"/>
      <c r="BA5" s="149"/>
      <c r="BB5" s="149"/>
      <c r="BC5" s="149"/>
      <c r="BD5" s="149"/>
      <c r="BE5" s="149"/>
      <c r="BF5" s="149"/>
      <c r="BG5" s="149"/>
      <c r="BH5" s="149"/>
      <c r="BI5" s="149"/>
      <c r="BJ5" s="149"/>
      <c r="BK5" s="149"/>
      <c r="BL5" s="149"/>
      <c r="BM5" s="149"/>
      <c r="BN5" s="149"/>
      <c r="BO5" s="149"/>
      <c r="BP5" s="149"/>
      <c r="BQ5" s="149"/>
      <c r="BR5" s="149"/>
      <c r="BS5" s="149"/>
      <c r="BT5" s="149"/>
      <c r="BU5" s="149"/>
      <c r="BV5" s="149"/>
      <c r="BW5" s="149"/>
      <c r="BX5" s="149"/>
      <c r="BY5" s="149"/>
      <c r="BZ5" s="149"/>
      <c r="CA5" s="149"/>
      <c r="CB5" s="149"/>
      <c r="CC5" s="149"/>
      <c r="CD5" s="149"/>
      <c r="CE5" s="149"/>
      <c r="CF5" s="149"/>
      <c r="CG5" s="149"/>
      <c r="CH5" s="149"/>
      <c r="CI5" s="149"/>
      <c r="CJ5" s="149"/>
    </row>
    <row r="6" spans="1:88" ht="15" thickBot="1" x14ac:dyDescent="0.25">
      <c r="B6" s="88" t="s">
        <v>36</v>
      </c>
      <c r="C6" s="42" t="s">
        <v>122</v>
      </c>
      <c r="D6" s="43" t="s">
        <v>38</v>
      </c>
      <c r="E6" s="43" t="s">
        <v>39</v>
      </c>
      <c r="F6" s="45" t="s">
        <v>40</v>
      </c>
      <c r="G6" s="39"/>
      <c r="H6" s="43" t="s">
        <v>123</v>
      </c>
      <c r="I6" s="43" t="s">
        <v>75</v>
      </c>
      <c r="J6" s="43" t="s">
        <v>124</v>
      </c>
      <c r="K6" s="43" t="s">
        <v>125</v>
      </c>
      <c r="L6" s="43" t="s">
        <v>126</v>
      </c>
      <c r="M6" s="43" t="s">
        <v>127</v>
      </c>
      <c r="N6" s="43" t="s">
        <v>128</v>
      </c>
      <c r="O6" s="43" t="s">
        <v>129</v>
      </c>
      <c r="P6" s="43" t="s">
        <v>130</v>
      </c>
      <c r="Q6" s="43" t="s">
        <v>131</v>
      </c>
      <c r="R6" s="43" t="s">
        <v>132</v>
      </c>
      <c r="S6" s="43" t="s">
        <v>133</v>
      </c>
      <c r="T6" s="43" t="s">
        <v>134</v>
      </c>
      <c r="U6" s="43" t="s">
        <v>135</v>
      </c>
      <c r="V6" s="43" t="s">
        <v>136</v>
      </c>
      <c r="W6" s="43" t="s">
        <v>137</v>
      </c>
      <c r="X6" s="43" t="s">
        <v>138</v>
      </c>
      <c r="Y6" s="43" t="s">
        <v>139</v>
      </c>
      <c r="Z6" s="43" t="s">
        <v>140</v>
      </c>
      <c r="AA6" s="43" t="s">
        <v>141</v>
      </c>
      <c r="AB6" s="43" t="s">
        <v>142</v>
      </c>
      <c r="AC6" s="43" t="s">
        <v>143</v>
      </c>
      <c r="AD6" s="43" t="s">
        <v>144</v>
      </c>
      <c r="AE6" s="43" t="s">
        <v>145</v>
      </c>
      <c r="AF6" s="43" t="s">
        <v>146</v>
      </c>
      <c r="AG6" s="43" t="s">
        <v>147</v>
      </c>
      <c r="AH6" s="43" t="s">
        <v>148</v>
      </c>
      <c r="AI6" s="43" t="s">
        <v>149</v>
      </c>
      <c r="AJ6" s="43" t="s">
        <v>150</v>
      </c>
      <c r="AK6" s="43" t="s">
        <v>151</v>
      </c>
      <c r="AL6" s="43" t="s">
        <v>152</v>
      </c>
      <c r="AM6" s="43" t="s">
        <v>153</v>
      </c>
      <c r="AN6" s="43" t="s">
        <v>154</v>
      </c>
      <c r="AO6" s="43" t="s">
        <v>155</v>
      </c>
      <c r="AP6" s="43" t="s">
        <v>156</v>
      </c>
      <c r="AQ6" s="43" t="s">
        <v>157</v>
      </c>
      <c r="AR6" s="43" t="s">
        <v>158</v>
      </c>
      <c r="AS6" s="43" t="s">
        <v>159</v>
      </c>
      <c r="AT6" s="43" t="s">
        <v>160</v>
      </c>
      <c r="AU6" s="43" t="s">
        <v>161</v>
      </c>
      <c r="AV6" s="43" t="s">
        <v>162</v>
      </c>
      <c r="AW6" s="43" t="s">
        <v>163</v>
      </c>
      <c r="AX6" s="43" t="s">
        <v>164</v>
      </c>
      <c r="AY6" s="43" t="s">
        <v>165</v>
      </c>
      <c r="AZ6" s="43" t="s">
        <v>166</v>
      </c>
      <c r="BA6" s="43" t="s">
        <v>167</v>
      </c>
      <c r="BB6" s="43" t="s">
        <v>168</v>
      </c>
      <c r="BC6" s="43" t="s">
        <v>169</v>
      </c>
      <c r="BD6" s="43" t="s">
        <v>170</v>
      </c>
      <c r="BE6" s="43" t="s">
        <v>171</v>
      </c>
      <c r="BF6" s="43" t="s">
        <v>172</v>
      </c>
      <c r="BG6" s="43" t="s">
        <v>173</v>
      </c>
      <c r="BH6" s="43" t="s">
        <v>174</v>
      </c>
      <c r="BI6" s="43" t="s">
        <v>175</v>
      </c>
      <c r="BJ6" s="43" t="s">
        <v>176</v>
      </c>
      <c r="BK6" s="43" t="s">
        <v>177</v>
      </c>
      <c r="BL6" s="43" t="s">
        <v>178</v>
      </c>
      <c r="BM6" s="43" t="s">
        <v>179</v>
      </c>
      <c r="BN6" s="43" t="s">
        <v>180</v>
      </c>
      <c r="BO6" s="43" t="s">
        <v>181</v>
      </c>
      <c r="BP6" s="43" t="s">
        <v>182</v>
      </c>
      <c r="BQ6" s="43" t="s">
        <v>183</v>
      </c>
      <c r="BR6" s="43" t="s">
        <v>184</v>
      </c>
      <c r="BS6" s="43" t="s">
        <v>185</v>
      </c>
      <c r="BT6" s="43" t="s">
        <v>186</v>
      </c>
      <c r="BU6" s="43" t="s">
        <v>187</v>
      </c>
      <c r="BV6" s="43" t="s">
        <v>188</v>
      </c>
      <c r="BW6" s="43" t="s">
        <v>189</v>
      </c>
      <c r="BX6" s="43" t="s">
        <v>190</v>
      </c>
      <c r="BY6" s="43" t="s">
        <v>191</v>
      </c>
      <c r="BZ6" s="43" t="s">
        <v>192</v>
      </c>
      <c r="CA6" s="43" t="s">
        <v>193</v>
      </c>
      <c r="CB6" s="43" t="s">
        <v>194</v>
      </c>
      <c r="CC6" s="43" t="s">
        <v>195</v>
      </c>
      <c r="CD6" s="43" t="s">
        <v>196</v>
      </c>
      <c r="CE6" s="43" t="s">
        <v>197</v>
      </c>
      <c r="CF6" s="43" t="s">
        <v>198</v>
      </c>
      <c r="CG6" s="43" t="s">
        <v>199</v>
      </c>
      <c r="CH6" s="43" t="s">
        <v>200</v>
      </c>
      <c r="CI6" s="43" t="s">
        <v>201</v>
      </c>
      <c r="CJ6" s="43" t="s">
        <v>202</v>
      </c>
    </row>
    <row r="7" spans="1:88" ht="51" x14ac:dyDescent="0.2">
      <c r="B7" s="89">
        <v>1</v>
      </c>
      <c r="C7" s="90" t="s">
        <v>275</v>
      </c>
      <c r="D7" s="78" t="s">
        <v>327</v>
      </c>
      <c r="E7" s="78" t="s">
        <v>71</v>
      </c>
      <c r="F7" s="78">
        <v>2</v>
      </c>
      <c r="H7" s="110">
        <v>245.8965694640612</v>
      </c>
      <c r="I7" s="110">
        <v>242.63857419675583</v>
      </c>
      <c r="J7" s="110">
        <v>226.59815658603037</v>
      </c>
      <c r="K7" s="110">
        <v>223.3900922694603</v>
      </c>
      <c r="L7" s="110">
        <v>220.04060682633343</v>
      </c>
      <c r="M7" s="110">
        <v>218.84861618545</v>
      </c>
      <c r="N7" s="110">
        <v>218.53599259126958</v>
      </c>
      <c r="O7" s="110">
        <v>218.19950187879166</v>
      </c>
      <c r="P7" s="110">
        <v>217.7779503338129</v>
      </c>
      <c r="Q7" s="110">
        <v>217.59047652887469</v>
      </c>
      <c r="R7" s="110">
        <v>217.02245857686853</v>
      </c>
      <c r="S7" s="110">
        <v>216.42493578383201</v>
      </c>
      <c r="T7" s="110">
        <v>215.70424332152041</v>
      </c>
      <c r="U7" s="110">
        <v>215.27198155864346</v>
      </c>
      <c r="V7" s="110">
        <v>214.7072513520277</v>
      </c>
      <c r="W7" s="110">
        <v>214.71547996847423</v>
      </c>
      <c r="X7" s="110">
        <v>214.62168996534876</v>
      </c>
      <c r="Y7" s="110">
        <v>214.70317788707169</v>
      </c>
      <c r="Z7" s="110">
        <v>214.63113038688974</v>
      </c>
      <c r="AA7" s="110">
        <v>214.56954886832895</v>
      </c>
      <c r="AB7" s="110">
        <v>214.46478953519807</v>
      </c>
      <c r="AC7" s="110">
        <v>214.87512652322661</v>
      </c>
      <c r="AD7" s="110">
        <v>214.76499222537518</v>
      </c>
      <c r="AE7" s="110">
        <v>214.79130451925104</v>
      </c>
      <c r="AF7" s="110">
        <v>214.45957018093338</v>
      </c>
      <c r="AG7" s="80"/>
      <c r="AH7" s="80"/>
      <c r="AI7" s="80"/>
      <c r="AJ7" s="80"/>
      <c r="AK7" s="80"/>
      <c r="AL7" s="80"/>
      <c r="AM7" s="80"/>
      <c r="AN7" s="80"/>
      <c r="AO7" s="80"/>
      <c r="AP7" s="80"/>
      <c r="AQ7" s="80"/>
      <c r="AR7" s="80"/>
      <c r="AS7" s="80"/>
      <c r="AT7" s="80"/>
      <c r="AU7" s="80"/>
      <c r="AV7" s="80"/>
      <c r="AW7" s="80"/>
      <c r="AX7" s="80"/>
      <c r="AY7" s="80"/>
      <c r="AZ7" s="80"/>
      <c r="BA7" s="80"/>
      <c r="BB7" s="80"/>
      <c r="BC7" s="80"/>
      <c r="BD7" s="80"/>
      <c r="BE7" s="80"/>
      <c r="BF7" s="80"/>
      <c r="BG7" s="80"/>
      <c r="BH7" s="80"/>
      <c r="BI7" s="80"/>
      <c r="BJ7" s="80"/>
      <c r="BK7" s="80"/>
      <c r="BL7" s="80"/>
      <c r="BM7" s="80"/>
      <c r="BN7" s="80"/>
      <c r="BO7" s="80"/>
      <c r="BP7" s="80"/>
      <c r="BQ7" s="80"/>
      <c r="BR7" s="80"/>
      <c r="BS7" s="80"/>
      <c r="BT7" s="80"/>
      <c r="BU7" s="80"/>
      <c r="BV7" s="80"/>
      <c r="BW7" s="80"/>
      <c r="BX7" s="80"/>
      <c r="BY7" s="80"/>
      <c r="BZ7" s="80"/>
      <c r="CA7" s="80"/>
      <c r="CB7" s="80"/>
      <c r="CC7" s="80"/>
      <c r="CD7" s="80"/>
      <c r="CE7" s="80"/>
      <c r="CF7" s="80"/>
      <c r="CG7" s="80"/>
      <c r="CH7" s="80"/>
      <c r="CI7" s="80"/>
      <c r="CJ7" s="81"/>
    </row>
    <row r="8" spans="1:88" ht="51" x14ac:dyDescent="0.2">
      <c r="B8" s="89">
        <f>B7+1</f>
        <v>2</v>
      </c>
      <c r="C8" s="92" t="s">
        <v>277</v>
      </c>
      <c r="D8" s="47" t="s">
        <v>328</v>
      </c>
      <c r="E8" s="47" t="s">
        <v>71</v>
      </c>
      <c r="F8" s="47">
        <v>2</v>
      </c>
      <c r="H8" s="110">
        <v>219.77396712528349</v>
      </c>
      <c r="I8" s="110">
        <v>226.127797403339</v>
      </c>
      <c r="J8" s="110">
        <v>233.36589751357053</v>
      </c>
      <c r="K8" s="110">
        <v>230.2325641802372</v>
      </c>
      <c r="L8" s="110">
        <v>227.09923084690388</v>
      </c>
      <c r="M8" s="110">
        <v>223.96589751357055</v>
      </c>
      <c r="N8" s="110">
        <v>220.8325641802372</v>
      </c>
      <c r="O8" s="110">
        <v>217.69923084690387</v>
      </c>
      <c r="P8" s="110">
        <v>214.56589751357055</v>
      </c>
      <c r="Q8" s="110">
        <v>211.43256418023719</v>
      </c>
      <c r="R8" s="110">
        <v>171.08256418023723</v>
      </c>
      <c r="S8" s="110">
        <v>170.29923084690387</v>
      </c>
      <c r="T8" s="110">
        <v>169.51589751357054</v>
      </c>
      <c r="U8" s="110">
        <v>168.7325641802372</v>
      </c>
      <c r="V8" s="110">
        <v>167.94923084690387</v>
      </c>
      <c r="W8" s="110">
        <v>162.16589751357054</v>
      </c>
      <c r="X8" s="110">
        <v>161.38256418023721</v>
      </c>
      <c r="Y8" s="110">
        <v>160.59923084690388</v>
      </c>
      <c r="Z8" s="110">
        <v>159.81589751357055</v>
      </c>
      <c r="AA8" s="110">
        <v>159.03256418023722</v>
      </c>
      <c r="AB8" s="110">
        <v>158.24923084690388</v>
      </c>
      <c r="AC8" s="110">
        <v>157.46589751357055</v>
      </c>
      <c r="AD8" s="110">
        <v>156.68256418023719</v>
      </c>
      <c r="AE8" s="110">
        <v>155.89923084690389</v>
      </c>
      <c r="AF8" s="110">
        <v>155.11589751357053</v>
      </c>
      <c r="AG8" s="86"/>
      <c r="AH8" s="86"/>
      <c r="AI8" s="86"/>
      <c r="AJ8" s="86"/>
      <c r="AK8" s="86"/>
      <c r="AL8" s="86"/>
      <c r="AM8" s="86"/>
      <c r="AN8" s="86"/>
      <c r="AO8" s="86"/>
      <c r="AP8" s="86"/>
      <c r="AQ8" s="86"/>
      <c r="AR8" s="86"/>
      <c r="AS8" s="86"/>
      <c r="AT8" s="86"/>
      <c r="AU8" s="86"/>
      <c r="AV8" s="86"/>
      <c r="AW8" s="86"/>
      <c r="AX8" s="86"/>
      <c r="AY8" s="86"/>
      <c r="AZ8" s="86"/>
      <c r="BA8" s="86"/>
      <c r="BB8" s="86"/>
      <c r="BC8" s="86"/>
      <c r="BD8" s="86"/>
      <c r="BE8" s="86"/>
      <c r="BF8" s="86"/>
      <c r="BG8" s="86"/>
      <c r="BH8" s="86"/>
      <c r="BI8" s="86"/>
      <c r="BJ8" s="86"/>
      <c r="BK8" s="86"/>
      <c r="BL8" s="86"/>
      <c r="BM8" s="86"/>
      <c r="BN8" s="86"/>
      <c r="BO8" s="86"/>
      <c r="BP8" s="86"/>
      <c r="BQ8" s="86"/>
      <c r="BR8" s="86"/>
      <c r="BS8" s="86"/>
      <c r="BT8" s="86"/>
      <c r="BU8" s="86"/>
      <c r="BV8" s="86"/>
      <c r="BW8" s="86"/>
      <c r="BX8" s="86"/>
      <c r="BY8" s="86"/>
      <c r="BZ8" s="86"/>
      <c r="CA8" s="86"/>
      <c r="CB8" s="86"/>
      <c r="CC8" s="86"/>
      <c r="CD8" s="86"/>
      <c r="CE8" s="86"/>
      <c r="CF8" s="86"/>
      <c r="CG8" s="86"/>
      <c r="CH8" s="86"/>
      <c r="CI8" s="86"/>
      <c r="CJ8" s="86"/>
    </row>
    <row r="9" spans="1:88" ht="51" x14ac:dyDescent="0.2">
      <c r="B9" s="89">
        <f t="shared" ref="B9:B11" si="0">B8+1</f>
        <v>3</v>
      </c>
      <c r="C9" s="92" t="s">
        <v>279</v>
      </c>
      <c r="D9" s="47" t="s">
        <v>329</v>
      </c>
      <c r="E9" s="47" t="s">
        <v>71</v>
      </c>
      <c r="F9" s="47">
        <v>2</v>
      </c>
      <c r="H9" s="110">
        <v>249.27396712528349</v>
      </c>
      <c r="I9" s="110">
        <v>248.127797403339</v>
      </c>
      <c r="J9" s="110">
        <v>233.36589751357053</v>
      </c>
      <c r="K9" s="110">
        <v>230.2325641802372</v>
      </c>
      <c r="L9" s="110">
        <v>227.09923084690388</v>
      </c>
      <c r="M9" s="110">
        <v>223.96589751357055</v>
      </c>
      <c r="N9" s="110">
        <v>245.8325641802372</v>
      </c>
      <c r="O9" s="110">
        <v>242.69923084690387</v>
      </c>
      <c r="P9" s="110">
        <v>239.56589751357055</v>
      </c>
      <c r="Q9" s="110">
        <v>236.43256418023719</v>
      </c>
      <c r="R9" s="110">
        <v>256.08256418023723</v>
      </c>
      <c r="S9" s="110">
        <v>255.29923084690387</v>
      </c>
      <c r="T9" s="110">
        <v>254.51589751357054</v>
      </c>
      <c r="U9" s="110">
        <v>253.7325641802372</v>
      </c>
      <c r="V9" s="110">
        <v>252.94923084690387</v>
      </c>
      <c r="W9" s="110">
        <v>247.16589751357054</v>
      </c>
      <c r="X9" s="110">
        <v>246.38256418023721</v>
      </c>
      <c r="Y9" s="110">
        <v>245.59923084690388</v>
      </c>
      <c r="Z9" s="110">
        <v>244.81589751357055</v>
      </c>
      <c r="AA9" s="110">
        <v>244.03256418023722</v>
      </c>
      <c r="AB9" s="110">
        <v>243.24923084690388</v>
      </c>
      <c r="AC9" s="110">
        <v>242.46589751357055</v>
      </c>
      <c r="AD9" s="110">
        <v>241.68256418023719</v>
      </c>
      <c r="AE9" s="110">
        <v>240.89923084690389</v>
      </c>
      <c r="AF9" s="110">
        <v>240.11589751357053</v>
      </c>
      <c r="AG9" s="86"/>
      <c r="AH9" s="86"/>
      <c r="AI9" s="86"/>
      <c r="AJ9" s="86"/>
      <c r="AK9" s="86"/>
      <c r="AL9" s="86"/>
      <c r="AM9" s="86"/>
      <c r="AN9" s="86"/>
      <c r="AO9" s="86"/>
      <c r="AP9" s="86"/>
      <c r="AQ9" s="86"/>
      <c r="AR9" s="86"/>
      <c r="AS9" s="86"/>
      <c r="AT9" s="86"/>
      <c r="AU9" s="86"/>
      <c r="AV9" s="86"/>
      <c r="AW9" s="86"/>
      <c r="AX9" s="86"/>
      <c r="AY9" s="86"/>
      <c r="AZ9" s="86"/>
      <c r="BA9" s="86"/>
      <c r="BB9" s="86"/>
      <c r="BC9" s="86"/>
      <c r="BD9" s="86"/>
      <c r="BE9" s="86"/>
      <c r="BF9" s="86"/>
      <c r="BG9" s="86"/>
      <c r="BH9" s="86"/>
      <c r="BI9" s="86"/>
      <c r="BJ9" s="86"/>
      <c r="BK9" s="86"/>
      <c r="BL9" s="86"/>
      <c r="BM9" s="86"/>
      <c r="BN9" s="86"/>
      <c r="BO9" s="86"/>
      <c r="BP9" s="86"/>
      <c r="BQ9" s="86"/>
      <c r="BR9" s="86"/>
      <c r="BS9" s="86"/>
      <c r="BT9" s="86"/>
      <c r="BU9" s="86"/>
      <c r="BV9" s="86"/>
      <c r="BW9" s="86"/>
      <c r="BX9" s="86"/>
      <c r="BY9" s="86"/>
      <c r="BZ9" s="86"/>
      <c r="CA9" s="86"/>
      <c r="CB9" s="86"/>
      <c r="CC9" s="86"/>
      <c r="CD9" s="86"/>
      <c r="CE9" s="86"/>
      <c r="CF9" s="86"/>
      <c r="CG9" s="86"/>
      <c r="CH9" s="86"/>
      <c r="CI9" s="86"/>
      <c r="CJ9" s="86"/>
    </row>
    <row r="10" spans="1:88" ht="51" x14ac:dyDescent="0.2">
      <c r="B10" s="89">
        <f t="shared" si="0"/>
        <v>4</v>
      </c>
      <c r="C10" s="92" t="s">
        <v>281</v>
      </c>
      <c r="D10" s="47" t="s">
        <v>330</v>
      </c>
      <c r="E10" s="47" t="s">
        <v>71</v>
      </c>
      <c r="F10" s="47">
        <v>2</v>
      </c>
      <c r="H10" s="110">
        <v>5.9212699402717623</v>
      </c>
      <c r="I10" s="110">
        <v>3.5852935781347544</v>
      </c>
      <c r="J10" s="110">
        <v>6.4387501531400826</v>
      </c>
      <c r="K10" s="110">
        <v>6.4100545489658298</v>
      </c>
      <c r="L10" s="110">
        <v>6.5500920229301141</v>
      </c>
      <c r="M10" s="110">
        <v>4.6515373495906598</v>
      </c>
      <c r="N10" s="110">
        <v>4.5885955290516156</v>
      </c>
      <c r="O10" s="110">
        <v>4.9176307464446456</v>
      </c>
      <c r="P10" s="110">
        <v>5.1850681337546689</v>
      </c>
      <c r="Q10" s="110">
        <v>5.3405089485398376</v>
      </c>
      <c r="R10" s="110">
        <v>5.6932230861472846</v>
      </c>
      <c r="S10" s="110">
        <v>5.6171637990672236</v>
      </c>
      <c r="T10" s="110">
        <v>5.8716845771610569</v>
      </c>
      <c r="U10" s="110">
        <v>5.9488375512299854</v>
      </c>
      <c r="V10" s="110">
        <v>5.8073596665197211</v>
      </c>
      <c r="W10" s="110">
        <v>6.1046542132657251</v>
      </c>
      <c r="X10" s="110">
        <v>6.214947611899861</v>
      </c>
      <c r="Y10" s="110">
        <v>6.6082118434688688</v>
      </c>
      <c r="Z10" s="110">
        <v>6.5376804182830206</v>
      </c>
      <c r="AA10" s="110">
        <v>6.8684275459338817</v>
      </c>
      <c r="AB10" s="110">
        <v>7.0068620388457106</v>
      </c>
      <c r="AC10" s="110">
        <v>6.6963964123004232</v>
      </c>
      <c r="AD10" s="110">
        <v>7.2991739744887258</v>
      </c>
      <c r="AE10" s="110">
        <v>7.3226392624614967</v>
      </c>
      <c r="AF10" s="110">
        <v>7.5894495228951158</v>
      </c>
      <c r="AG10" s="86"/>
      <c r="AH10" s="86"/>
      <c r="AI10" s="86"/>
      <c r="AJ10" s="86"/>
      <c r="AK10" s="86"/>
      <c r="AL10" s="86"/>
      <c r="AM10" s="86"/>
      <c r="AN10" s="86"/>
      <c r="AO10" s="86"/>
      <c r="AP10" s="86"/>
      <c r="AQ10" s="86"/>
      <c r="AR10" s="86"/>
      <c r="AS10" s="86"/>
      <c r="AT10" s="86"/>
      <c r="AU10" s="86"/>
      <c r="AV10" s="86"/>
      <c r="AW10" s="86"/>
      <c r="AX10" s="86"/>
      <c r="AY10" s="86"/>
      <c r="AZ10" s="86"/>
      <c r="BA10" s="86"/>
      <c r="BB10" s="86"/>
      <c r="BC10" s="86"/>
      <c r="BD10" s="86"/>
      <c r="BE10" s="86"/>
      <c r="BF10" s="86"/>
      <c r="BG10" s="86"/>
      <c r="BH10" s="86"/>
      <c r="BI10" s="86"/>
      <c r="BJ10" s="86"/>
      <c r="BK10" s="86"/>
      <c r="BL10" s="86"/>
      <c r="BM10" s="86"/>
      <c r="BN10" s="86"/>
      <c r="BO10" s="86"/>
      <c r="BP10" s="86"/>
      <c r="BQ10" s="86"/>
      <c r="BR10" s="86"/>
      <c r="BS10" s="86"/>
      <c r="BT10" s="86"/>
      <c r="BU10" s="86"/>
      <c r="BV10" s="86"/>
      <c r="BW10" s="86"/>
      <c r="BX10" s="86"/>
      <c r="BY10" s="86"/>
      <c r="BZ10" s="86"/>
      <c r="CA10" s="86"/>
      <c r="CB10" s="86"/>
      <c r="CC10" s="86"/>
      <c r="CD10" s="86"/>
      <c r="CE10" s="86"/>
      <c r="CF10" s="86"/>
      <c r="CG10" s="86"/>
      <c r="CH10" s="86"/>
      <c r="CI10" s="86"/>
      <c r="CJ10" s="86"/>
    </row>
    <row r="11" spans="1:88" ht="51" x14ac:dyDescent="0.2">
      <c r="B11" s="89">
        <f t="shared" si="0"/>
        <v>5</v>
      </c>
      <c r="C11" s="92" t="s">
        <v>283</v>
      </c>
      <c r="D11" s="47" t="s">
        <v>331</v>
      </c>
      <c r="E11" s="47" t="s">
        <v>71</v>
      </c>
      <c r="F11" s="47">
        <v>2</v>
      </c>
      <c r="H11" s="111">
        <f>H9-H7-H10</f>
        <v>-2.5438722790494728</v>
      </c>
      <c r="I11" s="111">
        <v>1.903929628448422</v>
      </c>
      <c r="J11" s="111">
        <v>0.32899077440007751</v>
      </c>
      <c r="K11" s="111">
        <v>0.43241736181107804</v>
      </c>
      <c r="L11" s="111">
        <v>0.50853199764033441</v>
      </c>
      <c r="M11" s="111">
        <v>0.46574397852989513</v>
      </c>
      <c r="N11" s="111">
        <v>22.707976059916007</v>
      </c>
      <c r="O11" s="111">
        <v>19.582098221667565</v>
      </c>
      <c r="P11" s="111">
        <v>16.602879046002982</v>
      </c>
      <c r="Q11" s="111">
        <v>13.501578702822666</v>
      </c>
      <c r="R11" s="111">
        <v>33.366882517221413</v>
      </c>
      <c r="S11" s="111">
        <v>33.257131264004634</v>
      </c>
      <c r="T11" s="111">
        <v>32.939969614889073</v>
      </c>
      <c r="U11" s="111">
        <v>32.511745070363759</v>
      </c>
      <c r="V11" s="111">
        <v>32.434619828356453</v>
      </c>
      <c r="W11" s="111">
        <v>26.345763331830589</v>
      </c>
      <c r="X11" s="111">
        <v>25.545926602988587</v>
      </c>
      <c r="Y11" s="111">
        <v>24.287841116363321</v>
      </c>
      <c r="Z11" s="111">
        <v>23.64708670839779</v>
      </c>
      <c r="AA11" s="111">
        <v>22.594587765974381</v>
      </c>
      <c r="AB11" s="111">
        <v>21.777579272860109</v>
      </c>
      <c r="AC11" s="111">
        <v>20.894374578043518</v>
      </c>
      <c r="AD11" s="111">
        <v>19.618397980373288</v>
      </c>
      <c r="AE11" s="111">
        <v>18.785287065191351</v>
      </c>
      <c r="AF11" s="111">
        <v>18.066877809742032</v>
      </c>
      <c r="AG11" s="86"/>
      <c r="AH11" s="86"/>
      <c r="AI11" s="86"/>
      <c r="AJ11" s="86"/>
      <c r="AK11" s="86"/>
      <c r="AL11" s="86"/>
      <c r="AM11" s="86"/>
      <c r="AN11" s="86"/>
      <c r="AO11" s="86"/>
      <c r="AP11" s="86"/>
      <c r="AQ11" s="86"/>
      <c r="AR11" s="86"/>
      <c r="AS11" s="86"/>
      <c r="AT11" s="86"/>
      <c r="AU11" s="86"/>
      <c r="AV11" s="86"/>
      <c r="AW11" s="86"/>
      <c r="AX11" s="86"/>
      <c r="AY11" s="86"/>
      <c r="AZ11" s="86"/>
      <c r="BA11" s="86"/>
      <c r="BB11" s="86"/>
      <c r="BC11" s="86"/>
      <c r="BD11" s="86"/>
      <c r="BE11" s="86"/>
      <c r="BF11" s="86"/>
      <c r="BG11" s="86"/>
      <c r="BH11" s="86"/>
      <c r="BI11" s="86"/>
      <c r="BJ11" s="86"/>
      <c r="BK11" s="86"/>
      <c r="BL11" s="86"/>
      <c r="BM11" s="86"/>
      <c r="BN11" s="86"/>
      <c r="BO11" s="86"/>
      <c r="BP11" s="86"/>
      <c r="BQ11" s="86"/>
      <c r="BR11" s="86"/>
      <c r="BS11" s="86"/>
      <c r="BT11" s="86"/>
      <c r="BU11" s="86"/>
      <c r="BV11" s="86"/>
      <c r="BW11" s="86"/>
      <c r="BX11" s="86"/>
      <c r="BY11" s="86"/>
      <c r="BZ11" s="86"/>
      <c r="CA11" s="86"/>
      <c r="CB11" s="86"/>
      <c r="CC11" s="86"/>
      <c r="CD11" s="86"/>
      <c r="CE11" s="86"/>
      <c r="CF11" s="86"/>
      <c r="CG11" s="86"/>
      <c r="CH11" s="86"/>
      <c r="CI11" s="86"/>
      <c r="CJ11" s="86"/>
    </row>
    <row r="12" spans="1:88" x14ac:dyDescent="0.2"/>
    <row r="13" spans="1:88" x14ac:dyDescent="0.2"/>
    <row r="14" spans="1:88" x14ac:dyDescent="0.2"/>
    <row r="15" spans="1:88" ht="15" x14ac:dyDescent="0.25">
      <c r="B15" s="54" t="s">
        <v>83</v>
      </c>
    </row>
    <row r="16" spans="1:88" x14ac:dyDescent="0.2"/>
    <row r="17" spans="2:9" x14ac:dyDescent="0.2">
      <c r="B17" s="55"/>
      <c r="C17" s="14" t="s">
        <v>84</v>
      </c>
    </row>
    <row r="18" spans="2:9" x14ac:dyDescent="0.2"/>
    <row r="19" spans="2:9" x14ac:dyDescent="0.2">
      <c r="B19" s="56"/>
      <c r="C19" s="14" t="s">
        <v>85</v>
      </c>
    </row>
    <row r="20" spans="2:9" x14ac:dyDescent="0.2"/>
    <row r="21" spans="2:9" x14ac:dyDescent="0.2"/>
    <row r="22" spans="2:9" x14ac:dyDescent="0.2"/>
    <row r="23" spans="2:9" ht="15" x14ac:dyDescent="0.25">
      <c r="B23" s="150" t="s">
        <v>332</v>
      </c>
      <c r="C23" s="151"/>
      <c r="D23" s="151"/>
      <c r="E23" s="151"/>
      <c r="F23" s="151"/>
      <c r="G23" s="151"/>
      <c r="H23" s="151"/>
      <c r="I23" s="152"/>
    </row>
    <row r="24" spans="2:9" x14ac:dyDescent="0.2"/>
    <row r="25" spans="2:9" s="21" customFormat="1" ht="13.5" x14ac:dyDescent="0.2">
      <c r="B25" s="87" t="s">
        <v>36</v>
      </c>
      <c r="C25" s="153" t="s">
        <v>88</v>
      </c>
      <c r="D25" s="153"/>
      <c r="E25" s="153"/>
      <c r="F25" s="153"/>
      <c r="G25" s="153"/>
      <c r="H25" s="153"/>
      <c r="I25" s="153"/>
    </row>
    <row r="26" spans="2:9" s="21" customFormat="1" ht="76.900000000000006" customHeight="1" x14ac:dyDescent="0.2">
      <c r="B26" s="64">
        <v>1</v>
      </c>
      <c r="C26" s="146" t="s">
        <v>333</v>
      </c>
      <c r="D26" s="133"/>
      <c r="E26" s="133"/>
      <c r="F26" s="133"/>
      <c r="G26" s="133"/>
      <c r="H26" s="133"/>
      <c r="I26" s="133"/>
    </row>
    <row r="27" spans="2:9" s="21" customFormat="1" ht="54" customHeight="1" x14ac:dyDescent="0.2">
      <c r="B27" s="64">
        <v>2</v>
      </c>
      <c r="C27" s="146" t="s">
        <v>334</v>
      </c>
      <c r="D27" s="133"/>
      <c r="E27" s="133"/>
      <c r="F27" s="133"/>
      <c r="G27" s="133"/>
      <c r="H27" s="133"/>
      <c r="I27" s="133"/>
    </row>
    <row r="28" spans="2:9" s="21" customFormat="1" ht="58.15" customHeight="1" x14ac:dyDescent="0.2">
      <c r="B28" s="64">
        <v>3</v>
      </c>
      <c r="C28" s="146" t="s">
        <v>335</v>
      </c>
      <c r="D28" s="133"/>
      <c r="E28" s="133"/>
      <c r="F28" s="133"/>
      <c r="G28" s="133"/>
      <c r="H28" s="133"/>
      <c r="I28" s="133"/>
    </row>
    <row r="29" spans="2:9" s="21" customFormat="1" ht="61.15" customHeight="1" x14ac:dyDescent="0.2">
      <c r="B29" s="64">
        <v>4</v>
      </c>
      <c r="C29" s="146" t="s">
        <v>289</v>
      </c>
      <c r="D29" s="133"/>
      <c r="E29" s="133"/>
      <c r="F29" s="133"/>
      <c r="G29" s="133"/>
      <c r="H29" s="133"/>
      <c r="I29" s="133"/>
    </row>
    <row r="30" spans="2:9" s="21" customFormat="1" ht="58.5" customHeight="1" x14ac:dyDescent="0.2">
      <c r="B30" s="64">
        <v>5</v>
      </c>
      <c r="C30" s="146" t="s">
        <v>336</v>
      </c>
      <c r="D30" s="133"/>
      <c r="E30" s="133"/>
      <c r="F30" s="133"/>
      <c r="G30" s="133"/>
      <c r="H30" s="133"/>
      <c r="I30" s="133"/>
    </row>
    <row r="31" spans="2:9" x14ac:dyDescent="0.2"/>
    <row r="32" spans="2:9"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sheetData>
  <sheetProtection algorithmName="SHA-512" hashValue="UAbYR8fvFR2T2Ivaap/4zMZRAraD2vJLW7FF9bdJpKaitAXV6aaTpzC/ylmX7N2D8F4v+7cSibXm3ZbIT4kAOg==" saltValue="A0SewmltDZtF+cJ6v4LsOQ==" spinCount="100000" sheet="1" objects="1" scenarios="1"/>
  <mergeCells count="14">
    <mergeCell ref="C30:I30"/>
    <mergeCell ref="H5:AF5"/>
    <mergeCell ref="AG5:CJ5"/>
    <mergeCell ref="B1:F1"/>
    <mergeCell ref="B23:I23"/>
    <mergeCell ref="B3:C3"/>
    <mergeCell ref="B4:C4"/>
    <mergeCell ref="D3:F3"/>
    <mergeCell ref="D4:F4"/>
    <mergeCell ref="C25:I25"/>
    <mergeCell ref="C26:I26"/>
    <mergeCell ref="C27:I27"/>
    <mergeCell ref="C28:I28"/>
    <mergeCell ref="C29:I29"/>
  </mergeCells>
  <pageMargins left="0.7" right="0.7" top="0.75" bottom="0.75" header="0.3" footer="0.3"/>
  <pageSetup paperSize="9" orientation="portrait" r:id="rId1"/>
  <headerFooter>
    <oddHeader>&amp;L&amp;"Calibri"&amp;10&amp;K000000ST Classification: OFFICIAL COMMERCIAL&amp;1#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2DB549A5F6F444C859BFE76DCCB1E07" ma:contentTypeVersion="4" ma:contentTypeDescription="Create a new document." ma:contentTypeScope="" ma:versionID="3b6b52dbd76d833e9251147739f47ec3">
  <xsd:schema xmlns:xsd="http://www.w3.org/2001/XMLSchema" xmlns:xs="http://www.w3.org/2001/XMLSchema" xmlns:p="http://schemas.microsoft.com/office/2006/metadata/properties" xmlns:ns2="8b73125f-a2a3-430c-bf07-e2948dd3081c" targetNamespace="http://schemas.microsoft.com/office/2006/metadata/properties" ma:root="true" ma:fieldsID="0b198552ecf7a9126ef2e498d829be84" ns2:_="">
    <xsd:import namespace="8b73125f-a2a3-430c-bf07-e2948dd3081c"/>
    <xsd:element name="properties">
      <xsd:complexType>
        <xsd:sequence>
          <xsd:element name="documentManagement">
            <xsd:complexType>
              <xsd:all>
                <xsd:element ref="ns2:Company"/>
                <xsd:element ref="ns2:Submission"/>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73125f-a2a3-430c-bf07-e2948dd3081c" elementFormDefault="qualified">
    <xsd:import namespace="http://schemas.microsoft.com/office/2006/documentManagement/types"/>
    <xsd:import namespace="http://schemas.microsoft.com/office/infopath/2007/PartnerControls"/>
    <xsd:element name="Company" ma:index="8" ma:displayName="Company" ma:default="ST" ma:description="What company does this document relate too?" ma:format="RadioButtons" ma:internalName="Company">
      <xsd:simpleType>
        <xsd:restriction base="dms:Choice">
          <xsd:enumeration value="ST"/>
          <xsd:enumeration value="HD"/>
          <xsd:enumeration value="Both"/>
        </xsd:restriction>
      </xsd:simpleType>
    </xsd:element>
    <xsd:element name="Submission" ma:index="9" ma:displayName="Submission" ma:default="2022 Submission" ma:description="Date in which document is related too." ma:format="RadioButtons" ma:internalName="Submission">
      <xsd:simpleType>
        <xsd:restriction base="dms:Choice">
          <xsd:enumeration value="2022 Submission"/>
          <xsd:enumeration value="2024 Submission"/>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ubmission xmlns="8b73125f-a2a3-430c-bf07-e2948dd3081c">2022 Submission</Submission>
    <Company xmlns="8b73125f-a2a3-430c-bf07-e2948dd3081c">ST</Company>
  </documentManagement>
</p:properties>
</file>

<file path=customXml/itemProps1.xml><?xml version="1.0" encoding="utf-8"?>
<ds:datastoreItem xmlns:ds="http://schemas.openxmlformats.org/officeDocument/2006/customXml" ds:itemID="{01E1DDA4-CDDF-4F46-8596-98FB2DE5F4F5}">
  <ds:schemaRefs>
    <ds:schemaRef ds:uri="http://schemas.microsoft.com/sharepoint/v3/contenttype/forms"/>
  </ds:schemaRefs>
</ds:datastoreItem>
</file>

<file path=customXml/itemProps2.xml><?xml version="1.0" encoding="utf-8"?>
<ds:datastoreItem xmlns:ds="http://schemas.openxmlformats.org/officeDocument/2006/customXml" ds:itemID="{C93C6646-F13F-4980-B3A3-BA8E73EB5E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73125f-a2a3-430c-bf07-e2948dd30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B505F09-1AD7-47E1-880A-1E18A344DD5B}">
  <ds:schemaRefs>
    <ds:schemaRef ds:uri="http://purl.org/dc/terms/"/>
    <ds:schemaRef ds:uri="8b73125f-a2a3-430c-bf07-e2948dd3081c"/>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vt:lpstr>
      <vt:lpstr>Table 2</vt:lpstr>
      <vt:lpstr>Table 3</vt:lpstr>
      <vt:lpstr>Table 4</vt:lpstr>
      <vt:lpstr>Table 5</vt:lpstr>
      <vt:lpstr>Table 6</vt:lpstr>
      <vt:lpstr>Table 7</vt:lpstr>
      <vt:lpstr>Table 8</vt:lpstr>
    </vt:vector>
  </TitlesOfParts>
  <Manager/>
  <Company>Water Services Regulation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 Harrow</dc:creator>
  <cp:keywords/>
  <dc:description/>
  <cp:lastModifiedBy>Everitt, Helen</cp:lastModifiedBy>
  <cp:revision/>
  <dcterms:created xsi:type="dcterms:W3CDTF">2017-04-19T07:39:06Z</dcterms:created>
  <dcterms:modified xsi:type="dcterms:W3CDTF">2022-11-24T11:20:46Z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0x01010072DB549A5F6F444C859BFE76DCCB1E07</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Order">
    <vt:r8>5200</vt:r8>
  </property>
  <property fmtid="{D5CDD505-2E9C-101B-9397-08002B2CF9AE}" pid="9" name="MSIP_Label_5d1f72a0-9918-4564-91ff-bbeac1603032_Enabled">
    <vt:lpwstr>true</vt:lpwstr>
  </property>
  <property fmtid="{D5CDD505-2E9C-101B-9397-08002B2CF9AE}" pid="10" name="MSIP_Label_5d1f72a0-9918-4564-91ff-bbeac1603032_SetDate">
    <vt:lpwstr>2022-11-11T12:52:28Z</vt:lpwstr>
  </property>
  <property fmtid="{D5CDD505-2E9C-101B-9397-08002B2CF9AE}" pid="11" name="MSIP_Label_5d1f72a0-9918-4564-91ff-bbeac1603032_Method">
    <vt:lpwstr>Privileged</vt:lpwstr>
  </property>
  <property fmtid="{D5CDD505-2E9C-101B-9397-08002B2CF9AE}" pid="12" name="MSIP_Label_5d1f72a0-9918-4564-91ff-bbeac1603032_Name">
    <vt:lpwstr>OFFICIAL COMMERCIAL</vt:lpwstr>
  </property>
  <property fmtid="{D5CDD505-2E9C-101B-9397-08002B2CF9AE}" pid="13" name="MSIP_Label_5d1f72a0-9918-4564-91ff-bbeac1603032_SiteId">
    <vt:lpwstr>e15c1e99-7be3-495c-978e-eca7b8ea9f31</vt:lpwstr>
  </property>
  <property fmtid="{D5CDD505-2E9C-101B-9397-08002B2CF9AE}" pid="14" name="MSIP_Label_5d1f72a0-9918-4564-91ff-bbeac1603032_ActionId">
    <vt:lpwstr>be88d7d9-f6c9-448e-a3f0-c429874a5732</vt:lpwstr>
  </property>
  <property fmtid="{D5CDD505-2E9C-101B-9397-08002B2CF9AE}" pid="15" name="MSIP_Label_5d1f72a0-9918-4564-91ff-bbeac1603032_ContentBits">
    <vt:lpwstr>1</vt:lpwstr>
  </property>
</Properties>
</file>