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https://severntrent.sharepoint.com/sites/WRMP/OFWAT_Mkt_Tables/OFWAT Market Tables/Public versions/"/>
    </mc:Choice>
  </mc:AlternateContent>
  <xr:revisionPtr revIDLastSave="11" documentId="8_{4B728F1A-90A6-4B7F-A89B-042568777142}" xr6:coauthVersionLast="47" xr6:coauthVersionMax="47" xr10:uidLastSave="{48B8EFC3-4D14-4661-91D4-A952FF801322}"/>
  <workbookProtection workbookAlgorithmName="SHA-512" workbookHashValue="tLLE4fLp4tFyagXeEyhL4BPLABu6v+98yFhmebgHsHFct0Eyu3Kvi0AV+bVt7aipVkNdMF9JwqF3+DTS9RGSwQ==" workbookSaltValue="eYRng1Zq+PXNlE6jtQLVBg==" workbookSpinCount="100000" lockStructure="1"/>
  <bookViews>
    <workbookView xWindow="-120" yWindow="-120" windowWidth="29040" windowHeight="15840" tabRatio="750"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19" l="1"/>
  <c r="H11" i="16"/>
  <c r="D3" i="20"/>
  <c r="D4" i="20" l="1"/>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l="1"/>
  <c r="D3" i="12"/>
  <c r="C1" i="2" l="1"/>
  <c r="D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Everitt, Helen</author>
  </authors>
  <commentList>
    <comment ref="K7" authorId="0" shapeId="0" xr:uid="{00000000-0006-0000-0900-000001000000}">
      <text>
        <r>
          <rPr>
            <b/>
            <sz val="9"/>
            <color indexed="81"/>
            <rFont val="Tahoma"/>
            <family val="2"/>
          </rPr>
          <t>Everitt, Helen:</t>
        </r>
        <r>
          <rPr>
            <sz val="9"/>
            <color indexed="81"/>
            <rFont val="Tahoma"/>
            <family val="2"/>
          </rPr>
          <t xml:space="preserve">
Global values i.e not pro rata per WRZ</t>
        </r>
      </text>
    </comment>
    <comment ref="L7" authorId="0" shapeId="0" xr:uid="{00000000-0006-0000-0900-000002000000}">
      <text>
        <r>
          <rPr>
            <b/>
            <sz val="9"/>
            <color indexed="81"/>
            <rFont val="Tahoma"/>
            <family val="2"/>
          </rPr>
          <t>Everitt, Helen:</t>
        </r>
        <r>
          <rPr>
            <sz val="9"/>
            <color indexed="81"/>
            <rFont val="Tahoma"/>
            <family val="2"/>
          </rPr>
          <t xml:space="preserve">
Global values i.e not pro rata per WRZ</t>
        </r>
      </text>
    </comment>
    <comment ref="M7" authorId="0" shapeId="0" xr:uid="{00000000-0006-0000-0900-000003000000}">
      <text>
        <r>
          <rPr>
            <b/>
            <sz val="9"/>
            <color indexed="81"/>
            <rFont val="Tahoma"/>
            <family val="2"/>
          </rPr>
          <t>Everitt, Helen:</t>
        </r>
        <r>
          <rPr>
            <sz val="9"/>
            <color indexed="81"/>
            <rFont val="Tahoma"/>
            <family val="2"/>
          </rPr>
          <t xml:space="preserve">
Global values i.e not pro rata per WRZ</t>
        </r>
      </text>
    </comment>
  </commentList>
</comments>
</file>

<file path=xl/sharedStrings.xml><?xml version="1.0" encoding="utf-8"?>
<sst xmlns="http://schemas.openxmlformats.org/spreadsheetml/2006/main" count="1088" uniqueCount="442">
  <si>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</si>
  <si>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</si>
  <si>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</si>
  <si>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</si>
  <si>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Severn Trent</t>
  </si>
  <si>
    <t>Insert image of WRZ boundary (same as GIS shapefile)</t>
  </si>
  <si>
    <t xml:space="preserve">WRZ name </t>
  </si>
  <si>
    <t>Newark</t>
  </si>
  <si>
    <t>WRMP the data relates to</t>
  </si>
  <si>
    <t>WRMP19 and AR21 AR22</t>
  </si>
  <si>
    <t>Date the spreadsheet was first published</t>
  </si>
  <si>
    <t>Date of last update (see change log for details)</t>
  </si>
  <si>
    <t>Contact details for anyone wanting to discuss commercial opportunities arising from this information</t>
  </si>
  <si>
    <t>FutureConsultation@severntrent.co.uk</t>
  </si>
  <si>
    <t>Geographical Information System (GIS) shapefile of water resources zone boundary file reference (hyperlink)</t>
  </si>
  <si>
    <t>See link to map on WRMP19 webpage</t>
  </si>
  <si>
    <t>Brief description of data assurance</t>
  </si>
  <si>
    <t>We have checked the data and our processes by carrying out 1st and 2nd line assurance and 3rd line assurance by internal audit</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</si>
  <si>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</si>
  <si>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</si>
  <si>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</si>
  <si>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</si>
  <si>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</si>
  <si>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</si>
  <si>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</si>
  <si>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</si>
  <si>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Table 1</t>
  </si>
  <si>
    <t>Lines 8, 9 and 15</t>
  </si>
  <si>
    <t>Minor updates to text for clarity</t>
  </si>
  <si>
    <t>Clarity of wording</t>
  </si>
  <si>
    <t>Tables 2 -8</t>
  </si>
  <si>
    <t>All Lines</t>
  </si>
  <si>
    <t>All data updated to align with  Final Water Resources Management plan (WRMP)</t>
  </si>
  <si>
    <t>Published Final WRMP</t>
  </si>
  <si>
    <t>Tables 2-8</t>
  </si>
  <si>
    <t>Updated 2020/21 and 2021/22 all lines</t>
  </si>
  <si>
    <t>Data for the first two years updated for Annual return reported data</t>
  </si>
  <si>
    <t>AR data included as guided by Ofwat</t>
  </si>
  <si>
    <t>Table 1 : Key market information</t>
  </si>
  <si>
    <t>Line</t>
  </si>
  <si>
    <t>Description</t>
  </si>
  <si>
    <t>WRMP19 reference</t>
  </si>
  <si>
    <t>Units</t>
  </si>
  <si>
    <t>DPs</t>
  </si>
  <si>
    <t>Company Response</t>
  </si>
  <si>
    <t>Water Resource Zone location</t>
  </si>
  <si>
    <t>N/A</t>
  </si>
  <si>
    <t>Region / Counties</t>
  </si>
  <si>
    <t>refer to map that accompanies these tables. Newark WRZ is in East Nottinghamshire and includes the town of Newark-on-Trent.</t>
  </si>
  <si>
    <t>Total number of sources</t>
  </si>
  <si>
    <t>Number</t>
  </si>
  <si>
    <t>&lt;5</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</si>
  <si>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</si>
  <si>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</si>
  <si>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</si>
  <si>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</si>
  <si>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</si>
  <si>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</si>
  <si>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Annual Average</t>
  </si>
  <si>
    <t>Level of service (Temporary Use Ban)</t>
  </si>
  <si>
    <t>1 in X</t>
  </si>
  <si>
    <t>No more than 3 in 100 Temporary Use Bans</t>
  </si>
  <si>
    <t>Equivalent to 1 in 33 years - Refer to section A of WRMP</t>
  </si>
  <si>
    <t xml:space="preserve">Level of service – (Drought order for non-essential use ban) 
</t>
  </si>
  <si>
    <t>No more than 3 in 100 non-essential use ban</t>
  </si>
  <si>
    <t>Equivalent to 1 in 33 years</t>
  </si>
  <si>
    <t xml:space="preserve">Level of service – Emergency drought order (reducing demand): rota cuts and standpipes 
</t>
  </si>
  <si>
    <t>We do not plan for rota cuts or standpipes. In an extremely severe drought we would consider using them but we do not have a planned frequency for this level of service.</t>
  </si>
  <si>
    <t xml:space="preserve">Summary key cause of supply constraint (Hydrological / Licence / Asset) 
</t>
  </si>
  <si>
    <t>Text</t>
  </si>
  <si>
    <t>Zonal Constraint based on GW yield of Clay Lane, and available import from Notts zone.</t>
  </si>
  <si>
    <t>From WRMP table 1, column J</t>
  </si>
  <si>
    <t>Drought plan option benefits</t>
  </si>
  <si>
    <t>Table 10 – Drought Plan links</t>
  </si>
  <si>
    <t>Ml/d</t>
  </si>
  <si>
    <t>There are no  drought supply measures e.g. drought permits or orders stipulated in our Drought Plan for the Newark WRZ.  Demand savings restrictions drought measure (TUBs 5% demand saving and NEUBs additional 5% demand saving assumed)</t>
  </si>
  <si>
    <t xml:space="preserve">Year of first zonal deficit (if any) 
</t>
  </si>
  <si>
    <t>Year</t>
  </si>
  <si>
    <t>none</t>
  </si>
  <si>
    <t>Zone deficit summary</t>
  </si>
  <si>
    <t>High (&gt;10%) / Medium (5-10%) / Low (&lt;5%)</t>
  </si>
  <si>
    <t>A/A</t>
  </si>
  <si>
    <t>n/a</t>
  </si>
  <si>
    <t>Other planning considerations and constraints</t>
  </si>
  <si>
    <t>The available treatment in this WRZ is for groundwater only - surface water treatment would require investment. Refer to the water resources management plan (WRMP) that accompanies these tables for detailed information. There are no national parks in this WRZ.  To discuss case specific constraints and considerations please use the contact details provided in the cover sheet.</t>
  </si>
  <si>
    <t>Treatment works details</t>
  </si>
  <si>
    <t>There are no works above the threshold in this zone</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</si>
  <si>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</si>
  <si>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</si>
  <si>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</si>
  <si>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</si>
  <si>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</si>
  <si>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</si>
  <si>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</si>
  <si>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</si>
  <si>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</si>
  <si>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</si>
  <si>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</si>
  <si>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</si>
  <si>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</si>
  <si>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</si>
  <si>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</si>
  <si>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</si>
  <si>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</si>
  <si>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</si>
  <si>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</si>
  <si>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</si>
  <si>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</si>
  <si>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</si>
  <si>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</si>
  <si>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</si>
  <si>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</si>
  <si>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</si>
  <si>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</si>
  <si>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</si>
  <si>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</si>
  <si>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</si>
  <si>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</si>
  <si>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</si>
  <si>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</si>
  <si>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</si>
  <si>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</si>
  <si>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</si>
  <si>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</si>
  <si>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</si>
  <si>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</si>
  <si>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</si>
  <si>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</si>
  <si>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</si>
  <si>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</si>
  <si>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</si>
  <si>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</si>
  <si>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</si>
  <si>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</si>
  <si>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</si>
  <si>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</si>
  <si>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</si>
  <si>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</si>
  <si>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</si>
  <si>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</si>
  <si>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</si>
  <si>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</si>
  <si>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</si>
  <si>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</si>
  <si>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</si>
  <si>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</si>
  <si>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</si>
  <si>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</si>
  <si>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</si>
  <si>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</si>
  <si>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</si>
  <si>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</si>
  <si>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</si>
  <si>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</si>
  <si>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</si>
  <si>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</si>
  <si>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</si>
  <si>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</si>
  <si>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</si>
  <si>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</si>
  <si>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</si>
  <si>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</si>
  <si>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</si>
  <si>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</si>
  <si>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</si>
  <si>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</si>
  <si>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</si>
  <si>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</si>
  <si>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</si>
  <si>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</si>
  <si>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</si>
  <si>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</si>
  <si>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</si>
  <si>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</si>
  <si>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</si>
  <si>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</si>
  <si>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</si>
  <si>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</si>
  <si>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</si>
  <si>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</si>
  <si>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</si>
  <si>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</si>
  <si>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</si>
  <si>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</si>
  <si>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</si>
  <si>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</si>
  <si>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</si>
  <si>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</si>
  <si>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</si>
  <si>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</si>
  <si>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</si>
  <si>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</si>
  <si>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</si>
  <si>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</si>
  <si>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</si>
  <si>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</si>
  <si>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</si>
  <si>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</si>
  <si>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</si>
  <si>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</si>
  <si>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</si>
  <si>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</si>
  <si>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</si>
  <si>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</si>
  <si>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</si>
  <si>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</si>
  <si>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</si>
  <si>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</si>
  <si>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</si>
  <si>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</si>
  <si>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</si>
  <si>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</si>
  <si>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</si>
  <si>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</si>
  <si>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</si>
  <si>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</si>
  <si>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</si>
  <si>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</si>
  <si>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</si>
  <si>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</si>
  <si>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</si>
  <si>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</si>
  <si>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</si>
  <si>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</si>
  <si>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</si>
  <si>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</si>
  <si>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</si>
  <si>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</si>
  <si>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</si>
  <si>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</si>
  <si>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</si>
  <si>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</si>
  <si>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</si>
  <si>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</si>
  <si>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</si>
  <si>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</si>
  <si>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</si>
  <si>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</si>
  <si>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</si>
  <si>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</si>
  <si>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</si>
  <si>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</si>
  <si>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</si>
  <si>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</si>
  <si>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</si>
  <si>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</si>
  <si>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</si>
  <si>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</si>
  <si>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</si>
  <si>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</si>
  <si>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</si>
  <si>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</si>
  <si>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</si>
  <si>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</si>
  <si>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</si>
  <si>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</si>
  <si>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</si>
  <si>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</si>
  <si>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</si>
  <si>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</si>
  <si>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</si>
  <si>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</si>
  <si>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</si>
  <si>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</si>
  <si>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</si>
  <si>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</si>
  <si>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</si>
  <si>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</si>
  <si>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</si>
  <si>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</si>
  <si>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</si>
  <si>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</si>
  <si>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</si>
  <si>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</si>
  <si>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</si>
  <si>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</si>
  <si>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</si>
  <si>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</si>
  <si>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</si>
  <si>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</si>
  <si>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</si>
  <si>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</si>
  <si>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</si>
  <si>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</si>
  <si>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</si>
  <si>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</si>
  <si>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</si>
  <si>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</si>
  <si>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</si>
  <si>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</si>
  <si>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</si>
  <si>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</si>
  <si>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</si>
  <si>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</si>
  <si>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</si>
  <si>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</si>
  <si>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</si>
  <si>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</si>
  <si>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</si>
  <si>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</si>
  <si>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</si>
  <si>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</si>
  <si>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</si>
  <si>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</si>
  <si>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</si>
  <si>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</si>
  <si>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</si>
  <si>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</si>
  <si>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</si>
  <si>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</si>
  <si>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</si>
  <si>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</si>
  <si>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</si>
  <si>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</si>
  <si>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</si>
  <si>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</si>
  <si>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</si>
  <si>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</si>
  <si>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</si>
  <si>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</si>
  <si>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</si>
  <si>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</si>
  <si>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</si>
  <si>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</si>
  <si>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</si>
  <si>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</si>
  <si>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</si>
  <si>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</si>
  <si>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</si>
  <si>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</si>
  <si>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</si>
  <si>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</si>
  <si>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</si>
  <si>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</si>
  <si>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</si>
  <si>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</si>
  <si>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</si>
  <si>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</si>
  <si>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</si>
  <si>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</si>
  <si>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</si>
  <si>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</si>
  <si>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</si>
  <si>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</si>
  <si>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</si>
  <si>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</si>
  <si>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</si>
  <si>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</si>
  <si>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</si>
  <si>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</si>
  <si>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</si>
  <si>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</si>
  <si>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</si>
  <si>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</si>
  <si>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</si>
  <si>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</si>
  <si>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</si>
  <si>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</si>
  <si>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</si>
  <si>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</si>
  <si>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</si>
  <si>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</si>
  <si>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</si>
  <si>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Option name</t>
  </si>
  <si>
    <t>Table 5: Feasible options
Column C</t>
  </si>
  <si>
    <t>Nottingham WRZ to Newark WRZ transfer solution</t>
  </si>
  <si>
    <t>Active Leakage Control - Supply demand balance scenario</t>
  </si>
  <si>
    <t>Active Leakage Control - National Infrustructure commision scenario</t>
  </si>
  <si>
    <t xml:space="preserve">Home water efficiency audits </t>
  </si>
  <si>
    <t>Enhanced Metering</t>
  </si>
  <si>
    <t>Metering</t>
  </si>
  <si>
    <t>Option reference number</t>
  </si>
  <si>
    <t>Table 5: Feasible options
Column D</t>
  </si>
  <si>
    <t>GRD08</t>
  </si>
  <si>
    <t>ALC1</t>
  </si>
  <si>
    <t>ALC2</t>
  </si>
  <si>
    <t>WE001</t>
  </si>
  <si>
    <t>EM001</t>
  </si>
  <si>
    <t xml:space="preserve">Type of option </t>
  </si>
  <si>
    <t>Table 5: Feasible options
Column E</t>
  </si>
  <si>
    <t>Bulk supply</t>
  </si>
  <si>
    <t>Active leakage management</t>
  </si>
  <si>
    <t>Retrofitting indoor water efficiency devices</t>
  </si>
  <si>
    <t>Metering other selective</t>
  </si>
  <si>
    <t>Preferred option</t>
  </si>
  <si>
    <t>Table 5: Feasible options
Column F</t>
  </si>
  <si>
    <t>Y/N</t>
  </si>
  <si>
    <t>N</t>
  </si>
  <si>
    <t>Y</t>
  </si>
  <si>
    <t xml:space="preserve">Planned scheme start date </t>
  </si>
  <si>
    <t>Table 5: Feasible options
Column G</t>
  </si>
  <si>
    <t>2020/21</t>
  </si>
  <si>
    <t>Progress of planned scheme</t>
  </si>
  <si>
    <t>Not a chosen scheme, no further work required</t>
  </si>
  <si>
    <t>Not commenced but we have carried out pre-feasibility studies</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</si>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</sst>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sz val="11"/>
      <color rgb="FFFF0000"/>
      <name val="Arial"/>
      <family val="2"/>
    </font>
    <font>
      <sz val="9"/>
      <name val="Arial"/>
      <family val="2"/>
    </font>
    <font>
      <sz val="11"/>
      <name val="Arial"/>
      <family val="2"/>
    </font>
    <font>
      <sz val="9"/>
      <color indexed="81"/>
      <name val="Tahoma"/>
      <family val="2"/>
    </font>
    <font>
      <b/>
      <sz val="9"/>
      <color indexed="81"/>
      <name val="Tahoma"/>
      <family val="2"/>
    </font>
    <font>
      <sz val="10"/>
      <color rgb="FF000000"/>
      <name val="Arial"/>
      <family val="2"/>
    </font>
    <font>
      <sz val="9"/>
      <color rgb="FF000000"/>
      <name val="Arial"/>
      <family val="2"/>
    </font>
  </fonts>
  <fills count="12">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
      <patternFill patternType="solid">
        <fgColor rgb="FFFCEABF"/>
        <bgColor rgb="FF000000"/>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2">
    <xf numFmtId="0" fontId="0" fillId="0" borderId="0"/>
    <xf numFmtId="0" fontId="1" fillId="0" borderId="0"/>
  </cellStyleXfs>
  <cellXfs count="168">
    <xf numFmtId="0" fontId="0" fillId="0" borderId="0" xfId="0"/>
    <xf numFmtId="0" fontId="2" fillId="2" borderId="0" xfId="1" applyFont="1" applyFill="1" applyAlignment="1">
      <alignment horizontal="center" vertical="center"/>
    </xf>
    <xf numFmtId="0" fontId="4" fillId="0" borderId="0" xfId="0" applyFont="1"/>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0" fillId="0" borderId="0" xfId="0" applyAlignment="1">
      <alignment wrapText="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0" fillId="0" borderId="0" xfId="0" applyProtection="1">
      <protection hidden="1"/>
    </xf>
    <xf numFmtId="0" fontId="2" fillId="2" borderId="0" xfId="1" applyFont="1" applyFill="1" applyAlignment="1" applyProtection="1">
      <alignment vertical="center"/>
      <protection hidden="1"/>
    </xf>
    <xf numFmtId="0" fontId="2" fillId="2" borderId="0" xfId="1" applyFont="1" applyFill="1" applyAlignment="1" applyProtection="1">
      <alignment horizontal="center" vertical="center"/>
      <protection hidden="1"/>
    </xf>
    <xf numFmtId="0" fontId="3" fillId="3" borderId="1" xfId="1" applyFont="1" applyFill="1" applyBorder="1" applyAlignment="1" applyProtection="1">
      <alignment vertical="center"/>
      <protection hidden="1"/>
    </xf>
    <xf numFmtId="0" fontId="4" fillId="0" borderId="2" xfId="0" applyFont="1" applyBorder="1" applyAlignment="1" applyProtection="1">
      <alignment vertical="center" wrapText="1"/>
      <protection hidden="1"/>
    </xf>
    <xf numFmtId="0" fontId="0" fillId="0" borderId="0" xfId="0" applyAlignment="1" applyProtection="1">
      <alignment horizontal="center"/>
      <protection hidden="1"/>
    </xf>
    <xf numFmtId="0" fontId="5" fillId="0" borderId="0" xfId="0" applyFont="1" applyProtection="1">
      <protection hidden="1"/>
    </xf>
    <xf numFmtId="0" fontId="4" fillId="0" borderId="0" xfId="0" applyFont="1" applyProtection="1">
      <protection hidden="1"/>
    </xf>
    <xf numFmtId="0" fontId="3" fillId="3" borderId="3" xfId="1" applyFont="1" applyFill="1" applyBorder="1" applyAlignment="1" applyProtection="1">
      <alignment vertical="center" wrapText="1"/>
      <protection hidden="1"/>
    </xf>
    <xf numFmtId="0" fontId="4" fillId="4" borderId="4" xfId="1" applyFont="1" applyFill="1" applyBorder="1" applyAlignment="1" applyProtection="1">
      <alignment horizontal="left" vertical="center" wrapText="1"/>
      <protection hidden="1"/>
    </xf>
    <xf numFmtId="0" fontId="3" fillId="0" borderId="0" xfId="1" applyFont="1" applyAlignment="1" applyProtection="1">
      <alignment vertical="center"/>
      <protection hidden="1"/>
    </xf>
    <xf numFmtId="0" fontId="3" fillId="3" borderId="5" xfId="1" applyFont="1" applyFill="1" applyBorder="1" applyAlignment="1" applyProtection="1">
      <alignment vertical="center" wrapText="1"/>
      <protection hidden="1"/>
    </xf>
    <xf numFmtId="0" fontId="4" fillId="4" borderId="6" xfId="1" applyFont="1" applyFill="1" applyBorder="1" applyAlignment="1" applyProtection="1">
      <alignment horizontal="left" vertical="center" wrapText="1"/>
      <protection hidden="1"/>
    </xf>
    <xf numFmtId="0" fontId="3" fillId="0" borderId="0" xfId="1" applyFont="1" applyAlignment="1" applyProtection="1">
      <alignment vertical="center" wrapText="1"/>
      <protection hidden="1"/>
    </xf>
    <xf numFmtId="0" fontId="4" fillId="0" borderId="0" xfId="1" applyFont="1" applyAlignment="1" applyProtection="1">
      <alignment horizontal="left" vertical="center"/>
      <protection hidden="1"/>
    </xf>
    <xf numFmtId="0" fontId="3" fillId="3" borderId="7" xfId="1" applyFont="1" applyFill="1" applyBorder="1" applyAlignment="1" applyProtection="1">
      <alignment vertical="center" wrapText="1"/>
      <protection hidden="1"/>
    </xf>
    <xf numFmtId="0" fontId="6" fillId="0" borderId="0" xfId="0" applyFont="1" applyProtection="1">
      <protection hidden="1"/>
    </xf>
    <xf numFmtId="0" fontId="4" fillId="0" borderId="0" xfId="0" applyFont="1" applyAlignment="1" applyProtection="1">
      <alignment horizontal="left"/>
      <protection hidden="1"/>
    </xf>
    <xf numFmtId="0" fontId="3" fillId="3" borderId="1" xfId="1" applyFont="1" applyFill="1" applyBorder="1" applyAlignment="1" applyProtection="1">
      <alignment vertical="center" wrapText="1"/>
      <protection hidden="1"/>
    </xf>
    <xf numFmtId="0" fontId="4" fillId="4" borderId="2" xfId="1" applyFont="1" applyFill="1" applyBorder="1" applyAlignment="1" applyProtection="1">
      <alignment horizontal="left" vertical="center" wrapText="1"/>
      <protection hidden="1"/>
    </xf>
    <xf numFmtId="0" fontId="8" fillId="0" borderId="0" xfId="0" applyFont="1" applyAlignment="1" applyProtection="1">
      <alignment horizontal="right"/>
      <protection hidden="1"/>
    </xf>
    <xf numFmtId="0" fontId="7" fillId="4" borderId="2" xfId="1" applyFont="1" applyFill="1" applyBorder="1" applyAlignment="1" applyProtection="1">
      <alignment vertical="center"/>
      <protection hidden="1"/>
    </xf>
    <xf numFmtId="0" fontId="10" fillId="2" borderId="0" xfId="1" applyFont="1" applyFill="1" applyAlignment="1" applyProtection="1">
      <alignment horizontal="center" vertical="center"/>
      <protection hidden="1"/>
    </xf>
    <xf numFmtId="0" fontId="10" fillId="2" borderId="0" xfId="1" applyFont="1" applyFill="1" applyAlignment="1" applyProtection="1">
      <alignment vertical="center"/>
      <protection hidden="1"/>
    </xf>
    <xf numFmtId="0" fontId="0" fillId="0" borderId="0" xfId="0" applyAlignment="1" applyProtection="1">
      <alignment wrapText="1"/>
      <protection hidden="1"/>
    </xf>
    <xf numFmtId="0" fontId="0" fillId="0" borderId="0" xfId="0" applyAlignment="1" applyProtection="1">
      <alignment horizontal="center" wrapText="1"/>
      <protection hidden="1"/>
    </xf>
    <xf numFmtId="0" fontId="11" fillId="0" borderId="0" xfId="1" applyFont="1" applyAlignment="1" applyProtection="1">
      <alignment horizontal="left" vertical="center"/>
      <protection hidden="1"/>
    </xf>
    <xf numFmtId="0" fontId="12" fillId="0" borderId="0" xfId="0" applyFont="1" applyAlignment="1" applyProtection="1">
      <alignment wrapText="1"/>
      <protection hidden="1"/>
    </xf>
    <xf numFmtId="0" fontId="9" fillId="3" borderId="1" xfId="1" applyFont="1" applyFill="1" applyBorder="1" applyAlignment="1" applyProtection="1">
      <alignment vertical="center"/>
      <protection hidden="1"/>
    </xf>
    <xf numFmtId="0" fontId="9" fillId="3" borderId="1" xfId="1" applyFont="1" applyFill="1" applyBorder="1" applyAlignment="1" applyProtection="1">
      <alignment horizontal="center" vertical="center"/>
      <protection hidden="1"/>
    </xf>
    <xf numFmtId="0" fontId="9" fillId="3" borderId="10" xfId="1" applyFont="1" applyFill="1" applyBorder="1" applyAlignment="1" applyProtection="1">
      <alignment vertical="center"/>
      <protection hidden="1"/>
    </xf>
    <xf numFmtId="0" fontId="9" fillId="3" borderId="21" xfId="1" applyFont="1" applyFill="1" applyBorder="1" applyAlignment="1" applyProtection="1">
      <alignment horizontal="center" vertical="center"/>
      <protection hidden="1"/>
    </xf>
    <xf numFmtId="0" fontId="9" fillId="0" borderId="0" xfId="1" applyFont="1" applyAlignment="1" applyProtection="1">
      <alignment vertical="center"/>
      <protection hidden="1"/>
    </xf>
    <xf numFmtId="0" fontId="4" fillId="0" borderId="9" xfId="1" applyFont="1" applyBorder="1" applyAlignment="1" applyProtection="1">
      <alignment horizontal="center" vertical="center" wrapText="1"/>
      <protection hidden="1"/>
    </xf>
    <xf numFmtId="0" fontId="4" fillId="0" borderId="9" xfId="1" applyFont="1" applyBorder="1" applyAlignment="1" applyProtection="1">
      <alignment horizontal="left" vertical="center" wrapText="1" readingOrder="1"/>
      <protection hidden="1"/>
    </xf>
    <xf numFmtId="0" fontId="4" fillId="0" borderId="13" xfId="1" applyFont="1" applyBorder="1" applyAlignment="1" applyProtection="1">
      <alignment vertical="center" wrapText="1"/>
      <protection hidden="1"/>
    </xf>
    <xf numFmtId="0" fontId="4" fillId="0" borderId="0" xfId="1" applyFont="1" applyAlignment="1" applyProtection="1">
      <alignment horizontal="center" vertical="center" wrapText="1"/>
      <protection hidden="1"/>
    </xf>
    <xf numFmtId="0" fontId="4" fillId="0" borderId="13" xfId="1" applyFont="1" applyBorder="1" applyAlignment="1" applyProtection="1">
      <alignment horizontal="left" vertical="center" wrapText="1" readingOrder="1"/>
      <protection hidden="1"/>
    </xf>
    <xf numFmtId="0" fontId="4" fillId="0" borderId="13" xfId="0" applyFont="1" applyBorder="1" applyAlignment="1" applyProtection="1">
      <alignment vertical="center" wrapText="1"/>
      <protection hidden="1"/>
    </xf>
    <xf numFmtId="0" fontId="8" fillId="0" borderId="0" xfId="0" applyFont="1" applyProtection="1">
      <protection hidden="1"/>
    </xf>
    <xf numFmtId="0" fontId="0" fillId="4" borderId="0" xfId="0" applyFill="1" applyProtection="1">
      <protection hidden="1"/>
    </xf>
    <xf numFmtId="0" fontId="0" fillId="8" borderId="0" xfId="0" applyFill="1" applyProtection="1">
      <protection hidden="1"/>
    </xf>
    <xf numFmtId="0" fontId="9" fillId="3" borderId="0" xfId="0" applyFont="1" applyFill="1" applyAlignment="1" applyProtection="1">
      <alignment horizontal="left" vertical="top"/>
      <protection hidden="1"/>
    </xf>
    <xf numFmtId="0" fontId="9" fillId="0" borderId="0" xfId="0" applyFont="1" applyAlignment="1" applyProtection="1">
      <alignment horizontal="center"/>
      <protection hidden="1"/>
    </xf>
    <xf numFmtId="0" fontId="9" fillId="0" borderId="0" xfId="0" applyFont="1" applyProtection="1">
      <protection hidden="1"/>
    </xf>
    <xf numFmtId="0" fontId="9" fillId="0" borderId="0" xfId="0" applyFont="1" applyAlignment="1" applyProtection="1">
      <alignment horizontal="left"/>
      <protection hidden="1"/>
    </xf>
    <xf numFmtId="0" fontId="4" fillId="0" borderId="0" xfId="0" applyFont="1" applyAlignment="1" applyProtection="1">
      <alignment horizontal="center"/>
      <protection hidden="1"/>
    </xf>
    <xf numFmtId="0" fontId="4" fillId="0" borderId="9" xfId="0" applyFont="1" applyBorder="1" applyProtection="1">
      <protection hidden="1"/>
    </xf>
    <xf numFmtId="0" fontId="4" fillId="0" borderId="0" xfId="0" applyFont="1" applyAlignment="1" applyProtection="1">
      <alignment horizontal="left" vertical="top"/>
      <protection hidden="1"/>
    </xf>
    <xf numFmtId="0" fontId="4" fillId="0" borderId="9" xfId="0" applyFont="1" applyBorder="1" applyAlignment="1" applyProtection="1">
      <alignment horizontal="center" vertical="center"/>
      <protection hidden="1"/>
    </xf>
    <xf numFmtId="0" fontId="4" fillId="0" borderId="0" xfId="1" applyFont="1" applyAlignment="1" applyProtection="1">
      <alignment horizontal="left" vertical="center" wrapText="1"/>
      <protection hidden="1"/>
    </xf>
    <xf numFmtId="0" fontId="4" fillId="0" borderId="0" xfId="0" applyFont="1" applyAlignment="1" applyProtection="1">
      <alignment horizontal="center" vertical="justify" wrapText="1"/>
      <protection hidden="1"/>
    </xf>
    <xf numFmtId="0" fontId="4" fillId="0" borderId="0" xfId="0" applyFont="1" applyAlignment="1" applyProtection="1">
      <alignment vertical="justify" wrapText="1"/>
      <protection hidden="1"/>
    </xf>
    <xf numFmtId="0" fontId="4" fillId="0" borderId="0" xfId="0" applyFont="1" applyAlignment="1" applyProtection="1">
      <alignment vertical="top" wrapText="1"/>
      <protection hidden="1"/>
    </xf>
    <xf numFmtId="0" fontId="4" fillId="0" borderId="0" xfId="0" applyFont="1" applyAlignment="1" applyProtection="1">
      <alignment horizontal="center" vertical="top" wrapText="1"/>
      <protection hidden="1"/>
    </xf>
    <xf numFmtId="0" fontId="4" fillId="0" borderId="0" xfId="0" applyFont="1" applyAlignment="1" applyProtection="1">
      <alignment horizontal="left" vertical="center" wrapText="1"/>
      <protection hidden="1"/>
    </xf>
    <xf numFmtId="0" fontId="16" fillId="9" borderId="21" xfId="0" applyFont="1" applyFill="1" applyBorder="1" applyAlignment="1" applyProtection="1">
      <alignment horizontal="center" vertical="center" wrapText="1"/>
      <protection hidden="1"/>
    </xf>
    <xf numFmtId="0" fontId="16" fillId="9" borderId="20" xfId="0" applyFont="1" applyFill="1" applyBorder="1" applyAlignment="1" applyProtection="1">
      <alignment horizontal="center" vertical="center" wrapText="1"/>
      <protection hidden="1"/>
    </xf>
    <xf numFmtId="0" fontId="4" fillId="10" borderId="22" xfId="0" applyFont="1" applyFill="1" applyBorder="1" applyAlignment="1" applyProtection="1">
      <alignment vertical="center" wrapText="1"/>
      <protection hidden="1"/>
    </xf>
    <xf numFmtId="0" fontId="4" fillId="10" borderId="23" xfId="0" applyFont="1" applyFill="1" applyBorder="1" applyAlignment="1" applyProtection="1">
      <alignment vertical="center" wrapText="1"/>
      <protection hidden="1"/>
    </xf>
    <xf numFmtId="0" fontId="4" fillId="0" borderId="0" xfId="0" applyFont="1" applyAlignment="1" applyProtection="1">
      <alignment wrapText="1"/>
      <protection hidden="1"/>
    </xf>
    <xf numFmtId="0" fontId="0" fillId="0" borderId="24" xfId="0" applyBorder="1" applyAlignment="1" applyProtection="1">
      <alignment horizontal="center" vertical="center"/>
      <protection hidden="1"/>
    </xf>
    <xf numFmtId="0" fontId="4" fillId="0" borderId="25" xfId="1" applyFont="1" applyBorder="1" applyAlignment="1" applyProtection="1">
      <alignment vertical="center" wrapText="1"/>
      <protection hidden="1"/>
    </xf>
    <xf numFmtId="0" fontId="4" fillId="0" borderId="14" xfId="1"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2" fontId="7" fillId="4" borderId="14" xfId="1" applyNumberFormat="1" applyFont="1" applyFill="1" applyBorder="1" applyAlignment="1" applyProtection="1">
      <alignment vertical="center"/>
      <protection hidden="1"/>
    </xf>
    <xf numFmtId="0" fontId="7" fillId="7" borderId="15" xfId="1" applyFont="1" applyFill="1" applyBorder="1" applyAlignment="1" applyProtection="1">
      <alignment vertical="center"/>
      <protection hidden="1"/>
    </xf>
    <xf numFmtId="0" fontId="7" fillId="7" borderId="16" xfId="1" applyFont="1" applyFill="1" applyBorder="1" applyAlignment="1" applyProtection="1">
      <alignment vertical="center"/>
      <protection hidden="1"/>
    </xf>
    <xf numFmtId="0" fontId="0" fillId="0" borderId="26" xfId="0" applyBorder="1" applyAlignment="1" applyProtection="1">
      <alignment horizontal="center" vertical="center"/>
      <protection hidden="1"/>
    </xf>
    <xf numFmtId="0" fontId="14" fillId="0" borderId="18" xfId="0" applyFont="1" applyBorder="1" applyAlignment="1" applyProtection="1">
      <alignment vertical="center" wrapText="1"/>
      <protection hidden="1"/>
    </xf>
    <xf numFmtId="0" fontId="14" fillId="0" borderId="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7" fillId="7" borderId="9" xfId="1" applyFont="1" applyFill="1" applyBorder="1" applyAlignment="1" applyProtection="1">
      <alignment vertical="center"/>
      <protection hidden="1"/>
    </xf>
    <xf numFmtId="0" fontId="15" fillId="0" borderId="9" xfId="1" applyFont="1" applyBorder="1" applyAlignment="1" applyProtection="1">
      <alignment vertical="center"/>
      <protection hidden="1"/>
    </xf>
    <xf numFmtId="0" fontId="9" fillId="3" borderId="3" xfId="1" applyFont="1" applyFill="1" applyBorder="1" applyAlignment="1" applyProtection="1">
      <alignment vertical="center"/>
      <protection hidden="1"/>
    </xf>
    <xf numFmtId="0" fontId="0" fillId="0" borderId="9" xfId="0" applyBorder="1" applyAlignment="1" applyProtection="1">
      <alignment horizontal="center" vertical="center"/>
      <protection hidden="1"/>
    </xf>
    <xf numFmtId="0" fontId="4" fillId="0" borderId="14" xfId="1" applyFont="1" applyBorder="1" applyAlignment="1" applyProtection="1">
      <alignment vertical="center" wrapText="1"/>
      <protection hidden="1"/>
    </xf>
    <xf numFmtId="0" fontId="4" fillId="0" borderId="27" xfId="1" applyFont="1" applyBorder="1" applyAlignment="1" applyProtection="1">
      <alignment horizontal="center" vertical="center" wrapText="1"/>
      <protection hidden="1"/>
    </xf>
    <xf numFmtId="0" fontId="4" fillId="0" borderId="9" xfId="1" applyFont="1" applyBorder="1" applyAlignment="1" applyProtection="1">
      <alignment vertical="center" wrapText="1"/>
      <protection hidden="1"/>
    </xf>
    <xf numFmtId="0" fontId="7" fillId="4" borderId="14" xfId="1" applyFont="1" applyFill="1" applyBorder="1" applyAlignment="1" applyProtection="1">
      <alignment vertical="center"/>
      <protection hidden="1"/>
    </xf>
    <xf numFmtId="164" fontId="7" fillId="4" borderId="14" xfId="1" applyNumberFormat="1" applyFont="1" applyFill="1" applyBorder="1" applyAlignment="1" applyProtection="1">
      <alignment vertical="center"/>
      <protection hidden="1"/>
    </xf>
    <xf numFmtId="0" fontId="3" fillId="3" borderId="10" xfId="1" applyFont="1" applyFill="1" applyBorder="1" applyAlignment="1" applyProtection="1">
      <alignment horizontal="left" vertical="center"/>
      <protection hidden="1"/>
    </xf>
    <xf numFmtId="0" fontId="4" fillId="0" borderId="0" xfId="1" applyFont="1" applyAlignment="1" applyProtection="1">
      <alignment vertical="center" wrapText="1"/>
      <protection hidden="1"/>
    </xf>
    <xf numFmtId="0" fontId="7" fillId="4" borderId="0" xfId="1" applyFont="1" applyFill="1" applyAlignment="1" applyProtection="1">
      <alignment vertical="center"/>
      <protection hidden="1"/>
    </xf>
    <xf numFmtId="0" fontId="7" fillId="7" borderId="0" xfId="1" applyFont="1" applyFill="1" applyAlignment="1" applyProtection="1">
      <alignment vertical="center"/>
      <protection hidden="1"/>
    </xf>
    <xf numFmtId="0" fontId="5" fillId="0" borderId="0" xfId="0" applyFont="1" applyAlignment="1" applyProtection="1">
      <alignment horizontal="left" vertical="center"/>
      <protection hidden="1"/>
    </xf>
    <xf numFmtId="0" fontId="9" fillId="3" borderId="9" xfId="1" applyFont="1" applyFill="1" applyBorder="1" applyAlignment="1" applyProtection="1">
      <alignment vertical="center"/>
      <protection hidden="1"/>
    </xf>
    <xf numFmtId="0" fontId="9" fillId="3" borderId="12" xfId="1" applyFont="1" applyFill="1" applyBorder="1" applyAlignment="1" applyProtection="1">
      <alignment vertical="center"/>
      <protection hidden="1"/>
    </xf>
    <xf numFmtId="0" fontId="7" fillId="4" borderId="9" xfId="1" applyFont="1" applyFill="1" applyBorder="1" applyAlignment="1" applyProtection="1">
      <alignment vertical="center"/>
      <protection hidden="1"/>
    </xf>
    <xf numFmtId="0" fontId="17" fillId="0" borderId="0" xfId="0" applyFont="1" applyProtection="1">
      <protection hidden="1"/>
    </xf>
    <xf numFmtId="0" fontId="18" fillId="4" borderId="9" xfId="1" applyFont="1" applyFill="1" applyBorder="1" applyAlignment="1" applyProtection="1">
      <alignment horizontal="center" vertical="center" wrapText="1"/>
      <protection hidden="1"/>
    </xf>
    <xf numFmtId="0" fontId="14" fillId="4" borderId="6" xfId="1" applyFont="1" applyFill="1" applyBorder="1" applyAlignment="1" applyProtection="1">
      <alignment horizontal="left" vertical="center" wrapText="1"/>
      <protection hidden="1"/>
    </xf>
    <xf numFmtId="0" fontId="18" fillId="4" borderId="9" xfId="1" applyFont="1" applyFill="1" applyBorder="1" applyAlignment="1" applyProtection="1">
      <alignment horizontal="center" vertical="center"/>
      <protection hidden="1"/>
    </xf>
    <xf numFmtId="0" fontId="19" fillId="0" borderId="0" xfId="0" applyFont="1" applyProtection="1">
      <protection hidden="1"/>
    </xf>
    <xf numFmtId="9" fontId="18" fillId="4" borderId="9" xfId="1" applyNumberFormat="1" applyFont="1" applyFill="1" applyBorder="1" applyAlignment="1" applyProtection="1">
      <alignment horizontal="center" vertical="center"/>
      <protection hidden="1"/>
    </xf>
    <xf numFmtId="2" fontId="18" fillId="4" borderId="9" xfId="1" applyNumberFormat="1" applyFont="1" applyFill="1" applyBorder="1" applyAlignment="1" applyProtection="1">
      <alignment horizontal="center" vertical="center"/>
      <protection hidden="1"/>
    </xf>
    <xf numFmtId="2" fontId="18" fillId="4" borderId="14" xfId="1" applyNumberFormat="1" applyFont="1" applyFill="1" applyBorder="1" applyAlignment="1" applyProtection="1">
      <alignment vertical="center"/>
      <protection hidden="1"/>
    </xf>
    <xf numFmtId="2" fontId="18" fillId="4" borderId="9" xfId="1" applyNumberFormat="1" applyFont="1" applyFill="1" applyBorder="1" applyAlignment="1" applyProtection="1">
      <alignment vertical="center"/>
      <protection hidden="1"/>
    </xf>
    <xf numFmtId="0" fontId="18" fillId="4" borderId="14" xfId="1" applyFont="1" applyFill="1" applyBorder="1" applyAlignment="1" applyProtection="1">
      <alignment vertical="center"/>
      <protection hidden="1"/>
    </xf>
    <xf numFmtId="164" fontId="18" fillId="4" borderId="14" xfId="1" applyNumberFormat="1" applyFont="1" applyFill="1" applyBorder="1" applyAlignment="1" applyProtection="1">
      <alignment vertical="center"/>
      <protection hidden="1"/>
    </xf>
    <xf numFmtId="9" fontId="18" fillId="4" borderId="9" xfId="1" applyNumberFormat="1" applyFont="1" applyFill="1" applyBorder="1" applyAlignment="1" applyProtection="1">
      <alignment vertical="center"/>
      <protection hidden="1"/>
    </xf>
    <xf numFmtId="1" fontId="18" fillId="4" borderId="14" xfId="1" applyNumberFormat="1" applyFont="1" applyFill="1" applyBorder="1" applyAlignment="1" applyProtection="1">
      <alignment vertical="center" wrapText="1"/>
      <protection hidden="1"/>
    </xf>
    <xf numFmtId="164" fontId="18" fillId="4" borderId="14" xfId="1" applyNumberFormat="1" applyFont="1" applyFill="1" applyBorder="1" applyAlignment="1" applyProtection="1">
      <alignment vertical="center" wrapText="1"/>
      <protection hidden="1"/>
    </xf>
    <xf numFmtId="2" fontId="18" fillId="4" borderId="14" xfId="1" applyNumberFormat="1" applyFont="1" applyFill="1" applyBorder="1" applyAlignment="1" applyProtection="1">
      <alignment vertical="center" wrapText="1"/>
      <protection hidden="1"/>
    </xf>
    <xf numFmtId="14" fontId="4" fillId="4" borderId="9" xfId="1" applyNumberFormat="1" applyFont="1" applyFill="1" applyBorder="1" applyAlignment="1" applyProtection="1">
      <alignment vertical="center"/>
      <protection hidden="1"/>
    </xf>
    <xf numFmtId="0" fontId="4" fillId="4" borderId="9" xfId="1" applyFont="1" applyFill="1" applyBorder="1" applyAlignment="1" applyProtection="1">
      <alignment vertical="center"/>
      <protection hidden="1"/>
    </xf>
    <xf numFmtId="0" fontId="7" fillId="4" borderId="14" xfId="1" applyFont="1" applyFill="1" applyBorder="1" applyAlignment="1" applyProtection="1">
      <alignment vertical="center" wrapText="1"/>
      <protection hidden="1"/>
    </xf>
    <xf numFmtId="0" fontId="18" fillId="4" borderId="14" xfId="1" applyFont="1" applyFill="1" applyBorder="1" applyAlignment="1" applyProtection="1">
      <alignment vertical="center" wrapText="1"/>
      <protection hidden="1"/>
    </xf>
    <xf numFmtId="0" fontId="22" fillId="11" borderId="4" xfId="0" applyFont="1" applyFill="1" applyBorder="1" applyAlignment="1">
      <alignment horizontal="left" vertical="center" wrapText="1"/>
    </xf>
    <xf numFmtId="17" fontId="14" fillId="11" borderId="8" xfId="0" applyNumberFormat="1" applyFont="1" applyFill="1" applyBorder="1" applyAlignment="1">
      <alignment horizontal="left" vertical="center" wrapText="1"/>
    </xf>
    <xf numFmtId="17" fontId="14" fillId="11" borderId="6" xfId="0" applyNumberFormat="1" applyFont="1" applyFill="1" applyBorder="1" applyAlignment="1">
      <alignment horizontal="left" vertical="center" wrapText="1"/>
    </xf>
    <xf numFmtId="14" fontId="22" fillId="11" borderId="9" xfId="0" applyNumberFormat="1" applyFont="1" applyFill="1" applyBorder="1" applyAlignment="1">
      <alignment vertical="center"/>
    </xf>
    <xf numFmtId="0" fontId="22" fillId="11" borderId="9" xfId="0" applyFont="1" applyFill="1" applyBorder="1" applyAlignment="1">
      <alignment vertical="center"/>
    </xf>
    <xf numFmtId="0" fontId="23" fillId="11" borderId="9" xfId="0" applyFont="1" applyFill="1" applyBorder="1" applyAlignment="1">
      <alignment vertical="center"/>
    </xf>
    <xf numFmtId="0" fontId="2" fillId="2" borderId="0" xfId="1" applyFont="1" applyFill="1" applyAlignment="1">
      <alignment horizontal="left" vertical="center"/>
    </xf>
    <xf numFmtId="0" fontId="9" fillId="3" borderId="19" xfId="1" applyFont="1" applyFill="1" applyBorder="1" applyAlignment="1" applyProtection="1">
      <alignment horizontal="left" vertical="center"/>
      <protection hidden="1"/>
    </xf>
    <xf numFmtId="0" fontId="9" fillId="3" borderId="12" xfId="1" applyFont="1" applyFill="1" applyBorder="1" applyAlignment="1" applyProtection="1">
      <alignment horizontal="left" vertical="center"/>
      <protection hidden="1"/>
    </xf>
    <xf numFmtId="0" fontId="9" fillId="3" borderId="13" xfId="0" applyFont="1" applyFill="1" applyBorder="1" applyAlignment="1" applyProtection="1">
      <alignment horizontal="left" vertical="top"/>
      <protection hidden="1"/>
    </xf>
    <xf numFmtId="0" fontId="9" fillId="3" borderId="17" xfId="0" applyFont="1" applyFill="1" applyBorder="1" applyAlignment="1" applyProtection="1">
      <alignment horizontal="left" vertical="top"/>
      <protection hidden="1"/>
    </xf>
    <xf numFmtId="0" fontId="9" fillId="3" borderId="18" xfId="0" applyFont="1" applyFill="1" applyBorder="1" applyAlignment="1" applyProtection="1">
      <alignment horizontal="left" vertical="top"/>
      <protection hidden="1"/>
    </xf>
    <xf numFmtId="0" fontId="4" fillId="0" borderId="9" xfId="0" applyFont="1" applyBorder="1" applyAlignment="1" applyProtection="1">
      <alignment horizontal="left" vertical="top"/>
      <protection hidden="1"/>
    </xf>
    <xf numFmtId="0" fontId="4" fillId="0" borderId="9" xfId="1" applyFont="1" applyBorder="1" applyAlignment="1" applyProtection="1">
      <alignment horizontal="left" vertical="center" wrapText="1"/>
      <protection hidden="1"/>
    </xf>
    <xf numFmtId="0" fontId="4" fillId="0" borderId="9" xfId="0" applyFont="1" applyBorder="1" applyAlignment="1" applyProtection="1">
      <alignment horizontal="left" vertical="center" wrapText="1"/>
      <protection hidden="1"/>
    </xf>
    <xf numFmtId="0" fontId="4" fillId="0" borderId="13" xfId="1" applyFont="1" applyBorder="1" applyAlignment="1" applyProtection="1">
      <alignment horizontal="left" vertical="center" wrapText="1"/>
      <protection hidden="1"/>
    </xf>
    <xf numFmtId="0" fontId="4" fillId="0" borderId="17" xfId="1" applyFont="1" applyBorder="1" applyAlignment="1" applyProtection="1">
      <alignment horizontal="left" vertical="center" wrapText="1"/>
      <protection hidden="1"/>
    </xf>
    <xf numFmtId="0" fontId="4" fillId="0" borderId="18" xfId="1" applyFont="1" applyBorder="1" applyAlignment="1" applyProtection="1">
      <alignment horizontal="left" vertical="center" wrapText="1"/>
      <protection hidden="1"/>
    </xf>
    <xf numFmtId="0" fontId="3" fillId="3" borderId="10" xfId="1" applyFont="1" applyFill="1" applyBorder="1" applyAlignment="1" applyProtection="1">
      <alignment horizontal="left" vertical="center"/>
      <protection hidden="1"/>
    </xf>
    <xf numFmtId="0" fontId="3" fillId="3" borderId="11" xfId="1" applyFont="1" applyFill="1" applyBorder="1" applyAlignment="1" applyProtection="1">
      <alignment horizontal="left" vertical="center"/>
      <protection hidden="1"/>
    </xf>
    <xf numFmtId="0" fontId="11" fillId="0" borderId="9" xfId="1" applyFont="1" applyBorder="1" applyAlignment="1" applyProtection="1">
      <alignment horizontal="left" vertical="center"/>
      <protection hidden="1"/>
    </xf>
    <xf numFmtId="0" fontId="13" fillId="6" borderId="0" xfId="0" applyFont="1" applyFill="1" applyAlignment="1" applyProtection="1">
      <alignment horizontal="left" vertical="top" wrapText="1"/>
      <protection hidden="1"/>
    </xf>
    <xf numFmtId="0" fontId="9" fillId="3" borderId="13" xfId="0" applyFont="1" applyFill="1" applyBorder="1" applyAlignment="1" applyProtection="1">
      <alignment horizontal="left"/>
      <protection hidden="1"/>
    </xf>
    <xf numFmtId="0" fontId="9" fillId="3" borderId="17" xfId="0" applyFont="1" applyFill="1" applyBorder="1" applyAlignment="1" applyProtection="1">
      <alignment horizontal="left"/>
      <protection hidden="1"/>
    </xf>
    <xf numFmtId="0" fontId="9" fillId="3" borderId="18" xfId="0" applyFont="1" applyFill="1" applyBorder="1" applyAlignment="1" applyProtection="1">
      <alignment horizontal="left"/>
      <protection hidden="1"/>
    </xf>
    <xf numFmtId="0" fontId="15" fillId="0" borderId="9" xfId="1" applyFont="1" applyBorder="1" applyAlignment="1" applyProtection="1">
      <alignment horizontal="center" vertical="center"/>
      <protection hidden="1"/>
    </xf>
    <xf numFmtId="0" fontId="4" fillId="0" borderId="9" xfId="1" applyFont="1" applyBorder="1" applyAlignment="1" applyProtection="1">
      <alignment vertical="center" wrapText="1"/>
      <protection hidden="1"/>
    </xf>
    <xf numFmtId="0" fontId="4" fillId="0" borderId="9" xfId="0" applyFont="1" applyBorder="1" applyAlignment="1" applyProtection="1">
      <alignment wrapText="1"/>
      <protection hidden="1"/>
    </xf>
    <xf numFmtId="0" fontId="11" fillId="0" borderId="10" xfId="1" applyFont="1" applyBorder="1" applyAlignment="1" applyProtection="1">
      <alignment horizontal="left" vertical="center"/>
      <protection hidden="1"/>
    </xf>
    <xf numFmtId="0" fontId="11" fillId="0" borderId="11" xfId="1" applyFont="1" applyBorder="1" applyAlignment="1" applyProtection="1">
      <alignment horizontal="left" vertical="center"/>
      <protection hidden="1"/>
    </xf>
    <xf numFmtId="0" fontId="11" fillId="0" borderId="12" xfId="1" applyFont="1" applyBorder="1" applyAlignment="1" applyProtection="1">
      <alignment horizontal="left" vertical="center"/>
      <protection hidden="1"/>
    </xf>
    <xf numFmtId="0" fontId="3" fillId="3" borderId="20" xfId="1" applyFont="1" applyFill="1" applyBorder="1" applyAlignment="1" applyProtection="1">
      <alignment horizontal="left" vertical="center"/>
      <protection hidden="1"/>
    </xf>
    <xf numFmtId="0" fontId="13" fillId="5" borderId="0" xfId="0" applyFont="1" applyFill="1" applyAlignment="1" applyProtection="1">
      <alignment horizontal="left" vertical="top" wrapText="1"/>
      <protection hidden="1"/>
    </xf>
    <xf numFmtId="0" fontId="2" fillId="2" borderId="0" xfId="1" applyFont="1" applyFill="1" applyAlignment="1">
      <alignment horizontal="left"/>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pplyProtection="1">
      <alignment horizontal="left"/>
      <protection hidden="1"/>
    </xf>
    <xf numFmtId="0" fontId="3" fillId="3" borderId="20" xfId="1" applyFont="1" applyFill="1" applyBorder="1" applyAlignment="1" applyProtection="1">
      <alignment horizontal="left"/>
      <protection hidden="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2" fillId="2" borderId="0" xfId="1" applyFont="1" applyFill="1" applyAlignment="1" applyProtection="1">
      <alignment horizontal="left" vertical="center"/>
      <protection hidden="1"/>
    </xf>
  </cellXfs>
  <cellStyles count="2">
    <cellStyle name="Normal" xfId="0" builtinId="0"/>
    <cellStyle name="Normal 3" xfId="1" xr:uid="{00000000-0005-0000-0000-000001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3</xdr:col>
      <xdr:colOff>128247</xdr:colOff>
      <xdr:row>5</xdr:row>
      <xdr:rowOff>11906</xdr:rowOff>
    </xdr:from>
    <xdr:to>
      <xdr:col>6</xdr:col>
      <xdr:colOff>154781</xdr:colOff>
      <xdr:row>16</xdr:row>
      <xdr:rowOff>139334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2622" y="2083594"/>
          <a:ext cx="4646159" cy="34492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utureConsultation@severntrent.co.uk"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tabSelected="1" zoomScaleNormal="100" workbookViewId="0">
      <selection activeCell="C8" sqref="C8:C10"/>
    </sheetView>
  </sheetViews>
  <sheetFormatPr defaultColWidth="0" defaultRowHeight="13.9" customHeight="1" zeroHeight="1" x14ac:dyDescent="0.2"/>
  <cols>
    <col min="1" max="1" width="1.75" style="14" customWidth="1"/>
    <col min="2" max="2" width="51.25" style="14" customWidth="1"/>
    <col min="3" max="3" width="56.375" style="14" customWidth="1"/>
    <col min="4" max="4" width="4.125" style="14" customWidth="1"/>
    <col min="5" max="5" width="47.875" style="14" customWidth="1"/>
    <col min="6" max="7" width="8.75" style="14" customWidth="1"/>
    <col min="8" max="16384" width="8.75" style="14" hidden="1"/>
  </cols>
  <sheetData>
    <row r="1" spans="2:5" ht="20.25" x14ac:dyDescent="0.2">
      <c r="B1" s="15" t="s">
        <v>0</v>
      </c>
      <c r="C1" s="16" t="str">
        <f>C5</f>
        <v>Severn Trent</v>
      </c>
    </row>
    <row r="2" spans="2:5" ht="12" customHeight="1" thickBot="1" x14ac:dyDescent="0.25"/>
    <row r="3" spans="2:5" ht="101.25" customHeight="1" thickBot="1" x14ac:dyDescent="0.25">
      <c r="B3" s="17" t="s">
        <v>1</v>
      </c>
      <c r="C3" s="18" t="s">
        <v>2</v>
      </c>
      <c r="E3" s="19"/>
    </row>
    <row r="4" spans="2:5" ht="12" customHeight="1" thickBot="1" x14ac:dyDescent="0.25">
      <c r="B4" s="20"/>
      <c r="C4" s="21"/>
    </row>
    <row r="5" spans="2:5" ht="16.5" x14ac:dyDescent="0.2">
      <c r="B5" s="22" t="s">
        <v>3</v>
      </c>
      <c r="C5" s="23" t="s">
        <v>4</v>
      </c>
      <c r="E5" s="24" t="s">
        <v>5</v>
      </c>
    </row>
    <row r="6" spans="2:5" ht="17.25" thickBot="1" x14ac:dyDescent="0.25">
      <c r="B6" s="25" t="s">
        <v>6</v>
      </c>
      <c r="C6" s="26" t="s">
        <v>7</v>
      </c>
    </row>
    <row r="7" spans="2:5" ht="12" customHeight="1" thickBot="1" x14ac:dyDescent="0.25">
      <c r="B7" s="27"/>
      <c r="C7" s="28"/>
    </row>
    <row r="8" spans="2:5" ht="16.5" x14ac:dyDescent="0.2">
      <c r="B8" s="22" t="s">
        <v>8</v>
      </c>
      <c r="C8" s="122" t="s">
        <v>9</v>
      </c>
    </row>
    <row r="9" spans="2:5" ht="16.5" x14ac:dyDescent="0.2">
      <c r="B9" s="29" t="s">
        <v>10</v>
      </c>
      <c r="C9" s="123">
        <v>43132</v>
      </c>
    </row>
    <row r="10" spans="2:5" ht="17.25" thickBot="1" x14ac:dyDescent="0.25">
      <c r="B10" s="25" t="s">
        <v>11</v>
      </c>
      <c r="C10" s="124">
        <v>44866</v>
      </c>
    </row>
    <row r="11" spans="2:5" ht="12" customHeight="1" thickBot="1" x14ac:dyDescent="0.25">
      <c r="B11" s="27"/>
      <c r="C11" s="28"/>
    </row>
    <row r="12" spans="2:5" ht="49.5" x14ac:dyDescent="0.2">
      <c r="B12" s="22" t="s">
        <v>12</v>
      </c>
      <c r="C12" s="23" t="s">
        <v>13</v>
      </c>
    </row>
    <row r="13" spans="2:5" ht="37.15" customHeight="1" thickBot="1" x14ac:dyDescent="0.25">
      <c r="B13" s="25" t="s">
        <v>14</v>
      </c>
      <c r="C13" s="26" t="s">
        <v>15</v>
      </c>
    </row>
    <row r="14" spans="2:5" ht="12" customHeight="1" thickBot="1" x14ac:dyDescent="0.35">
      <c r="B14" s="30"/>
      <c r="C14" s="31"/>
    </row>
    <row r="15" spans="2:5" ht="59.45" customHeight="1" thickBot="1" x14ac:dyDescent="0.25">
      <c r="B15" s="32" t="s">
        <v>16</v>
      </c>
      <c r="C15" s="33" t="s">
        <v>17</v>
      </c>
      <c r="E15" s="19"/>
    </row>
    <row r="16" spans="2:5" ht="12" customHeight="1" x14ac:dyDescent="0.2">
      <c r="B16" s="20"/>
      <c r="C16" s="21"/>
    </row>
    <row r="17" spans="2:6" ht="17.25" thickBot="1" x14ac:dyDescent="0.25">
      <c r="B17" s="24" t="s">
        <v>18</v>
      </c>
    </row>
    <row r="18" spans="2:6" ht="15.75" thickBot="1" x14ac:dyDescent="0.3">
      <c r="E18" s="34" t="s">
        <v>19</v>
      </c>
      <c r="F18" s="35"/>
    </row>
    <row r="19" spans="2:6" ht="14.25" x14ac:dyDescent="0.2"/>
    <row r="20" spans="2:6" ht="14.25" x14ac:dyDescent="0.2"/>
    <row r="21" spans="2:6" ht="14.25" x14ac:dyDescent="0.2"/>
    <row r="22" spans="2:6" ht="14.25" x14ac:dyDescent="0.2"/>
    <row r="23" spans="2:6" ht="14.25" x14ac:dyDescent="0.2"/>
    <row r="24" spans="2:6" ht="14.25" x14ac:dyDescent="0.2"/>
    <row r="25" spans="2:6" ht="14.25" x14ac:dyDescent="0.2"/>
    <row r="26" spans="2:6" ht="14.25" x14ac:dyDescent="0.2"/>
    <row r="27" spans="2:6" ht="14.25" x14ac:dyDescent="0.2"/>
    <row r="28" spans="2:6" ht="14.25" x14ac:dyDescent="0.2"/>
    <row r="29" spans="2:6" ht="14.25" x14ac:dyDescent="0.2"/>
    <row r="30" spans="2:6" ht="14.25" x14ac:dyDescent="0.2"/>
    <row r="31" spans="2:6" ht="14.25" x14ac:dyDescent="0.2"/>
    <row r="32" spans="2:6"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3.9" customHeight="1" x14ac:dyDescent="0.2"/>
  </sheetData>
  <sheetProtection algorithmName="SHA-512" hashValue="LGTTyvxZoQEl8oQNPD4JCOI8V3knBfPz7020ZzhN81wDqSDZgPFWfBTYdqQ9B8lwp4IUJ67c0jL8AvIdmhsIHg==" saltValue="UFoceKn7YxZU8cpyDUZeDQ==" spinCount="100000" sheet="1" selectLockedCells="1" selectUnlockedCells="1"/>
  <hyperlinks>
    <hyperlink ref="C12" r:id="rId1" display="mailto:FutureConsultation@severntrent.co.uk" xr:uid="{00000000-0004-0000-0000-000000000000}"/>
  </hyperlinks>
  <pageMargins left="0.7" right="0.7" top="0.75" bottom="0.75" header="0.3" footer="0.3"/>
  <pageSetup paperSize="8" scale="45" orientation="portrait" r:id="rId2"/>
  <headerFooter>
    <oddHeader>&amp;L&amp;"Calibri"&amp;10&amp;K000000ST Classification: OFFICIAL COMMERCIAL&amp;1#_x000D_&amp;"Calibri"&amp;11&amp;K000000</oddHeader>
  </headerFooter>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D73"/>
  <sheetViews>
    <sheetView showGridLines="0" zoomScaleNormal="100" workbookViewId="0">
      <selection activeCell="A13" sqref="A13"/>
    </sheetView>
  </sheetViews>
  <sheetFormatPr defaultColWidth="0" defaultRowHeight="14.25" zeroHeight="1" x14ac:dyDescent="0.2"/>
  <cols>
    <col min="1" max="1" width="2.75" style="14" customWidth="1"/>
    <col min="2" max="2" width="4.125" style="14" customWidth="1"/>
    <col min="3" max="3" width="70.625" style="14" customWidth="1"/>
    <col min="4" max="4" width="16.625" style="14" customWidth="1"/>
    <col min="5" max="5" width="14.625" style="14" customWidth="1"/>
    <col min="6" max="6" width="5.625" style="14" customWidth="1"/>
    <col min="7" max="7" width="3.25" style="14" customWidth="1"/>
    <col min="8" max="11" width="12.625" style="14" bestFit="1" customWidth="1"/>
    <col min="12" max="27" width="10.75" style="14" customWidth="1"/>
    <col min="28" max="56" width="8.75" style="14" customWidth="1"/>
    <col min="57" max="16384" width="8.75" style="14" hidden="1"/>
  </cols>
  <sheetData>
    <row r="1" spans="2:27" ht="20.25" x14ac:dyDescent="0.2">
      <c r="B1" s="167" t="s">
        <v>342</v>
      </c>
      <c r="C1" s="167"/>
      <c r="D1" s="167"/>
      <c r="E1" s="167"/>
      <c r="F1" s="167"/>
    </row>
    <row r="2" spans="2:27" ht="15" thickBot="1" x14ac:dyDescent="0.25"/>
    <row r="3" spans="2:27" ht="17.25" thickBot="1" x14ac:dyDescent="0.25">
      <c r="B3" s="140" t="s">
        <v>3</v>
      </c>
      <c r="C3" s="141"/>
      <c r="D3" s="150" t="str">
        <f>'Cover sheet'!C5</f>
        <v>Severn Trent</v>
      </c>
      <c r="E3" s="151"/>
      <c r="F3" s="152"/>
    </row>
    <row r="4" spans="2:27" ht="17.25" thickBot="1" x14ac:dyDescent="0.25">
      <c r="B4" s="140" t="s">
        <v>6</v>
      </c>
      <c r="C4" s="141"/>
      <c r="D4" s="150" t="str">
        <f>'Cover sheet'!C6</f>
        <v>Newark</v>
      </c>
      <c r="E4" s="151"/>
      <c r="F4" s="152"/>
    </row>
    <row r="5" spans="2:27" ht="15.75" thickBot="1" x14ac:dyDescent="0.25">
      <c r="C5" s="99"/>
      <c r="D5" s="38"/>
    </row>
    <row r="6" spans="2:27" ht="15" thickBot="1" x14ac:dyDescent="0.25">
      <c r="B6" s="100" t="s">
        <v>39</v>
      </c>
      <c r="C6" s="101" t="s">
        <v>126</v>
      </c>
      <c r="D6" s="43" t="s">
        <v>41</v>
      </c>
      <c r="E6" s="43" t="s">
        <v>42</v>
      </c>
      <c r="F6" s="45" t="s">
        <v>43</v>
      </c>
      <c r="H6" s="43" t="s">
        <v>343</v>
      </c>
      <c r="I6" s="43" t="s">
        <v>344</v>
      </c>
      <c r="J6" s="43" t="s">
        <v>345</v>
      </c>
      <c r="K6" s="43" t="s">
        <v>346</v>
      </c>
      <c r="L6" s="43" t="s">
        <v>347</v>
      </c>
      <c r="M6" s="43" t="s">
        <v>348</v>
      </c>
      <c r="N6" s="43" t="s">
        <v>349</v>
      </c>
      <c r="O6" s="43" t="s">
        <v>350</v>
      </c>
      <c r="P6" s="43" t="s">
        <v>351</v>
      </c>
      <c r="Q6" s="43" t="s">
        <v>352</v>
      </c>
      <c r="R6" s="43" t="s">
        <v>353</v>
      </c>
      <c r="S6" s="43" t="s">
        <v>354</v>
      </c>
      <c r="T6" s="43" t="s">
        <v>355</v>
      </c>
      <c r="U6" s="43" t="s">
        <v>356</v>
      </c>
      <c r="V6" s="43" t="s">
        <v>357</v>
      </c>
      <c r="W6" s="43" t="s">
        <v>358</v>
      </c>
      <c r="X6" s="43" t="s">
        <v>359</v>
      </c>
      <c r="Y6" s="43" t="s">
        <v>360</v>
      </c>
      <c r="Z6" s="43" t="s">
        <v>361</v>
      </c>
      <c r="AA6" s="43" t="s">
        <v>362</v>
      </c>
    </row>
    <row r="7" spans="2:27" ht="72" x14ac:dyDescent="0.2">
      <c r="B7" s="89">
        <v>1</v>
      </c>
      <c r="C7" s="90" t="s">
        <v>363</v>
      </c>
      <c r="D7" s="85" t="s">
        <v>364</v>
      </c>
      <c r="E7" s="85" t="s">
        <v>69</v>
      </c>
      <c r="F7" s="85" t="s">
        <v>46</v>
      </c>
      <c r="H7" s="115" t="s">
        <v>365</v>
      </c>
      <c r="I7" s="115" t="s">
        <v>366</v>
      </c>
      <c r="J7" s="115" t="s">
        <v>367</v>
      </c>
      <c r="K7" s="115" t="s">
        <v>368</v>
      </c>
      <c r="L7" s="115" t="s">
        <v>369</v>
      </c>
      <c r="M7" s="120" t="s">
        <v>370</v>
      </c>
      <c r="N7" s="93"/>
      <c r="O7" s="93"/>
      <c r="P7" s="93"/>
      <c r="Q7" s="93"/>
      <c r="R7" s="93"/>
      <c r="S7" s="93"/>
      <c r="T7" s="93"/>
      <c r="U7" s="93"/>
      <c r="V7" s="93"/>
      <c r="W7" s="93"/>
      <c r="X7" s="93"/>
      <c r="Y7" s="93"/>
      <c r="Z7" s="93"/>
      <c r="AA7" s="93"/>
    </row>
    <row r="8" spans="2:27" ht="38.25" x14ac:dyDescent="0.2">
      <c r="B8" s="89">
        <v>2</v>
      </c>
      <c r="C8" s="92" t="s">
        <v>371</v>
      </c>
      <c r="D8" s="85" t="s">
        <v>372</v>
      </c>
      <c r="E8" s="85" t="s">
        <v>69</v>
      </c>
      <c r="F8" s="85" t="s">
        <v>46</v>
      </c>
      <c r="H8" s="115" t="s">
        <v>373</v>
      </c>
      <c r="I8" s="115" t="s">
        <v>374</v>
      </c>
      <c r="J8" s="115" t="s">
        <v>375</v>
      </c>
      <c r="K8" s="115" t="s">
        <v>376</v>
      </c>
      <c r="L8" s="115" t="s">
        <v>377</v>
      </c>
      <c r="M8" s="93" t="s">
        <v>377</v>
      </c>
      <c r="N8" s="93"/>
      <c r="O8" s="93"/>
      <c r="P8" s="93"/>
      <c r="Q8" s="93"/>
      <c r="R8" s="93"/>
      <c r="S8" s="93"/>
      <c r="T8" s="93"/>
      <c r="U8" s="93"/>
      <c r="V8" s="93"/>
      <c r="W8" s="93"/>
      <c r="X8" s="93"/>
      <c r="Y8" s="93"/>
      <c r="Z8" s="93"/>
      <c r="AA8" s="93"/>
    </row>
    <row r="9" spans="2:27" ht="48" x14ac:dyDescent="0.2">
      <c r="B9" s="89">
        <v>3</v>
      </c>
      <c r="C9" s="92" t="s">
        <v>378</v>
      </c>
      <c r="D9" s="85" t="s">
        <v>379</v>
      </c>
      <c r="E9" s="85" t="s">
        <v>69</v>
      </c>
      <c r="F9" s="85" t="s">
        <v>46</v>
      </c>
      <c r="H9" s="115" t="s">
        <v>380</v>
      </c>
      <c r="I9" s="115" t="s">
        <v>381</v>
      </c>
      <c r="J9" s="115" t="s">
        <v>381</v>
      </c>
      <c r="K9" s="115" t="s">
        <v>382</v>
      </c>
      <c r="L9" s="115" t="s">
        <v>383</v>
      </c>
      <c r="M9" s="115" t="s">
        <v>383</v>
      </c>
      <c r="N9" s="93"/>
      <c r="O9" s="93"/>
      <c r="P9" s="93"/>
      <c r="Q9" s="93"/>
      <c r="R9" s="93"/>
      <c r="S9" s="93"/>
      <c r="T9" s="93"/>
      <c r="U9" s="93"/>
      <c r="V9" s="93"/>
      <c r="W9" s="93"/>
      <c r="X9" s="93"/>
      <c r="Y9" s="93"/>
      <c r="Z9" s="93"/>
      <c r="AA9" s="93"/>
    </row>
    <row r="10" spans="2:27" ht="38.25" x14ac:dyDescent="0.2">
      <c r="B10" s="89">
        <v>4</v>
      </c>
      <c r="C10" s="92" t="s">
        <v>384</v>
      </c>
      <c r="D10" s="85" t="s">
        <v>385</v>
      </c>
      <c r="E10" s="85" t="s">
        <v>386</v>
      </c>
      <c r="F10" s="85" t="s">
        <v>46</v>
      </c>
      <c r="H10" s="115" t="s">
        <v>387</v>
      </c>
      <c r="I10" s="115" t="s">
        <v>387</v>
      </c>
      <c r="J10" s="115" t="s">
        <v>388</v>
      </c>
      <c r="K10" s="115" t="s">
        <v>387</v>
      </c>
      <c r="L10" s="115" t="s">
        <v>388</v>
      </c>
      <c r="M10" s="93" t="s">
        <v>388</v>
      </c>
      <c r="N10" s="93"/>
      <c r="O10" s="93"/>
      <c r="P10" s="93"/>
      <c r="Q10" s="93"/>
      <c r="R10" s="93"/>
      <c r="S10" s="93"/>
      <c r="T10" s="93"/>
      <c r="U10" s="93"/>
      <c r="V10" s="93"/>
      <c r="W10" s="93"/>
      <c r="X10" s="93"/>
      <c r="Y10" s="93"/>
      <c r="Z10" s="93"/>
      <c r="AA10" s="93"/>
    </row>
    <row r="11" spans="2:27" ht="38.25" x14ac:dyDescent="0.2">
      <c r="B11" s="89">
        <v>5</v>
      </c>
      <c r="C11" s="92" t="s">
        <v>389</v>
      </c>
      <c r="D11" s="85" t="s">
        <v>390</v>
      </c>
      <c r="E11" s="85" t="s">
        <v>77</v>
      </c>
      <c r="F11" s="85" t="s">
        <v>46</v>
      </c>
      <c r="H11" s="115" t="s">
        <v>132</v>
      </c>
      <c r="I11" s="115" t="s">
        <v>391</v>
      </c>
      <c r="J11" s="115" t="s">
        <v>391</v>
      </c>
      <c r="K11" s="115" t="s">
        <v>127</v>
      </c>
      <c r="L11" s="115" t="s">
        <v>127</v>
      </c>
      <c r="M11" s="93" t="s">
        <v>391</v>
      </c>
      <c r="N11" s="93"/>
      <c r="O11" s="93"/>
      <c r="P11" s="93"/>
      <c r="Q11" s="93"/>
      <c r="R11" s="93"/>
      <c r="S11" s="93"/>
      <c r="T11" s="93"/>
      <c r="U11" s="93"/>
      <c r="V11" s="93"/>
      <c r="W11" s="93"/>
      <c r="X11" s="93"/>
      <c r="Y11" s="93"/>
      <c r="Z11" s="93"/>
      <c r="AA11" s="93"/>
    </row>
    <row r="12" spans="2:27" ht="72" x14ac:dyDescent="0.2">
      <c r="B12" s="89">
        <v>6</v>
      </c>
      <c r="C12" s="92" t="s">
        <v>392</v>
      </c>
      <c r="D12" s="85" t="s">
        <v>46</v>
      </c>
      <c r="E12" s="85" t="s">
        <v>69</v>
      </c>
      <c r="F12" s="85" t="s">
        <v>46</v>
      </c>
      <c r="H12" s="115" t="s">
        <v>393</v>
      </c>
      <c r="I12" s="115" t="s">
        <v>393</v>
      </c>
      <c r="J12" s="115" t="s">
        <v>394</v>
      </c>
      <c r="K12" s="115" t="s">
        <v>393</v>
      </c>
      <c r="L12" s="121" t="s">
        <v>394</v>
      </c>
      <c r="M12" s="121" t="s">
        <v>394</v>
      </c>
      <c r="N12" s="93"/>
      <c r="O12" s="93"/>
      <c r="P12" s="93"/>
      <c r="Q12" s="93"/>
      <c r="R12" s="93"/>
      <c r="S12" s="93"/>
      <c r="T12" s="93"/>
      <c r="U12" s="93"/>
      <c r="V12" s="93"/>
      <c r="W12" s="93"/>
      <c r="X12" s="93"/>
      <c r="Y12" s="93"/>
      <c r="Z12" s="93"/>
      <c r="AA12" s="93"/>
    </row>
    <row r="13" spans="2:27" ht="38.25" x14ac:dyDescent="0.2">
      <c r="B13" s="89">
        <v>7</v>
      </c>
      <c r="C13" s="92" t="s">
        <v>395</v>
      </c>
      <c r="D13" s="85" t="s">
        <v>396</v>
      </c>
      <c r="E13" s="85" t="s">
        <v>74</v>
      </c>
      <c r="F13" s="85">
        <v>1</v>
      </c>
      <c r="H13" s="116">
        <v>5</v>
      </c>
      <c r="I13" s="116">
        <v>0.27328441599999997</v>
      </c>
      <c r="J13" s="116">
        <v>1.004505816</v>
      </c>
      <c r="K13" s="116">
        <v>9.5177731973812687</v>
      </c>
      <c r="L13" s="116">
        <v>41.539999999999992</v>
      </c>
      <c r="M13" s="94">
        <v>3.1036157140844089</v>
      </c>
      <c r="N13" s="93"/>
      <c r="O13" s="93"/>
      <c r="P13" s="93"/>
      <c r="Q13" s="93"/>
      <c r="R13" s="93"/>
      <c r="S13" s="93"/>
      <c r="T13" s="93"/>
      <c r="U13" s="93"/>
      <c r="V13" s="93"/>
      <c r="W13" s="93"/>
      <c r="X13" s="93"/>
      <c r="Y13" s="93"/>
      <c r="Z13" s="93"/>
      <c r="AA13" s="93"/>
    </row>
    <row r="14" spans="2:27" ht="38.25" x14ac:dyDescent="0.2">
      <c r="B14" s="89">
        <v>8</v>
      </c>
      <c r="C14" s="92" t="s">
        <v>397</v>
      </c>
      <c r="D14" s="85" t="s">
        <v>398</v>
      </c>
      <c r="E14" s="85" t="s">
        <v>399</v>
      </c>
      <c r="F14" s="85">
        <v>2</v>
      </c>
      <c r="H14" s="117">
        <v>43538.912524108557</v>
      </c>
      <c r="I14" s="117">
        <v>1704.7784430084364</v>
      </c>
      <c r="J14" s="117">
        <v>6606.2771652182782</v>
      </c>
      <c r="K14" s="117">
        <v>21686.014173502612</v>
      </c>
      <c r="L14" s="117">
        <v>260373.73527183887</v>
      </c>
      <c r="M14" s="79">
        <v>24424.322807446915</v>
      </c>
      <c r="N14" s="93"/>
      <c r="O14" s="93"/>
      <c r="P14" s="93"/>
      <c r="Q14" s="93"/>
      <c r="R14" s="93"/>
      <c r="S14" s="93"/>
      <c r="T14" s="93"/>
      <c r="U14" s="93"/>
      <c r="V14" s="93"/>
      <c r="W14" s="93"/>
      <c r="X14" s="93"/>
      <c r="Y14" s="93"/>
      <c r="Z14" s="93"/>
      <c r="AA14" s="93"/>
    </row>
    <row r="15" spans="2:27" ht="38.25" x14ac:dyDescent="0.2">
      <c r="B15" s="89">
        <v>9</v>
      </c>
      <c r="C15" s="92" t="s">
        <v>400</v>
      </c>
      <c r="D15" s="85" t="s">
        <v>401</v>
      </c>
      <c r="E15" s="85" t="s">
        <v>402</v>
      </c>
      <c r="F15" s="85">
        <v>2</v>
      </c>
      <c r="H15" s="117">
        <v>12968.099162123157</v>
      </c>
      <c r="I15" s="117">
        <v>1808.1157617473782</v>
      </c>
      <c r="J15" s="117">
        <v>5617.0006192802093</v>
      </c>
      <c r="K15" s="117">
        <v>9412.4048590648836</v>
      </c>
      <c r="L15" s="117">
        <v>439070.70841890108</v>
      </c>
      <c r="M15" s="79">
        <v>32540.736797393558</v>
      </c>
      <c r="N15" s="93"/>
      <c r="O15" s="93"/>
      <c r="P15" s="93"/>
      <c r="Q15" s="93"/>
      <c r="R15" s="93"/>
      <c r="S15" s="93"/>
      <c r="T15" s="93"/>
      <c r="U15" s="93"/>
      <c r="V15" s="93"/>
      <c r="W15" s="93"/>
      <c r="X15" s="93"/>
      <c r="Y15" s="93"/>
      <c r="Z15" s="93"/>
      <c r="AA15" s="93"/>
    </row>
    <row r="16" spans="2:27" ht="38.25" x14ac:dyDescent="0.2">
      <c r="B16" s="89">
        <v>10</v>
      </c>
      <c r="C16" s="92" t="s">
        <v>403</v>
      </c>
      <c r="D16" s="85" t="s">
        <v>404</v>
      </c>
      <c r="E16" s="85" t="s">
        <v>402</v>
      </c>
      <c r="F16" s="85">
        <v>2</v>
      </c>
      <c r="H16" s="117">
        <v>0</v>
      </c>
      <c r="I16" s="117">
        <v>133.42100317843983</v>
      </c>
      <c r="J16" s="117">
        <v>196.7273411165931</v>
      </c>
      <c r="K16" s="117">
        <v>0</v>
      </c>
      <c r="L16" s="117">
        <v>328248.26351906266</v>
      </c>
      <c r="M16" s="79">
        <v>27932.60924250184</v>
      </c>
      <c r="N16" s="93"/>
      <c r="O16" s="93"/>
      <c r="P16" s="93"/>
      <c r="Q16" s="93"/>
      <c r="R16" s="93"/>
      <c r="S16" s="93"/>
      <c r="T16" s="93"/>
      <c r="U16" s="93"/>
      <c r="V16" s="93"/>
      <c r="W16" s="93"/>
      <c r="X16" s="93"/>
      <c r="Y16" s="93"/>
      <c r="Z16" s="93"/>
      <c r="AA16" s="93"/>
    </row>
    <row r="17" spans="1:27" ht="38.25" x14ac:dyDescent="0.2">
      <c r="B17" s="89">
        <v>11</v>
      </c>
      <c r="C17" s="92" t="s">
        <v>405</v>
      </c>
      <c r="D17" s="85" t="s">
        <v>406</v>
      </c>
      <c r="E17" s="85" t="s">
        <v>402</v>
      </c>
      <c r="F17" s="85">
        <v>2</v>
      </c>
      <c r="H17" s="117">
        <v>0</v>
      </c>
      <c r="I17" s="117">
        <v>-126.77380562919389</v>
      </c>
      <c r="J17" s="117">
        <v>-491.26788334912032</v>
      </c>
      <c r="K17" s="117">
        <v>-2844.1287315386407</v>
      </c>
      <c r="L17" s="117">
        <v>-30851.627717166957</v>
      </c>
      <c r="M17" s="79">
        <v>-3181.6271304286624</v>
      </c>
      <c r="N17" s="93"/>
      <c r="O17" s="93"/>
      <c r="P17" s="93"/>
      <c r="Q17" s="93"/>
      <c r="R17" s="93"/>
      <c r="S17" s="93"/>
      <c r="T17" s="93"/>
      <c r="U17" s="93"/>
      <c r="V17" s="93"/>
      <c r="W17" s="93"/>
      <c r="X17" s="93"/>
      <c r="Y17" s="93"/>
      <c r="Z17" s="93"/>
      <c r="AA17" s="93"/>
    </row>
    <row r="18" spans="1:27" ht="38.25" x14ac:dyDescent="0.2">
      <c r="B18" s="89">
        <v>12</v>
      </c>
      <c r="C18" s="92" t="s">
        <v>407</v>
      </c>
      <c r="D18" s="85" t="s">
        <v>408</v>
      </c>
      <c r="E18" s="85" t="s">
        <v>402</v>
      </c>
      <c r="F18" s="85">
        <v>2</v>
      </c>
      <c r="H18" s="117">
        <v>51.917170717178699</v>
      </c>
      <c r="I18" s="117">
        <v>0.53007556809656531</v>
      </c>
      <c r="J18" s="117">
        <v>0.70652714850486975</v>
      </c>
      <c r="K18" s="117">
        <v>3741.2664862566999</v>
      </c>
      <c r="L18" s="117">
        <v>11101.600819128873</v>
      </c>
      <c r="M18" s="79">
        <v>441.8786031162312</v>
      </c>
      <c r="N18" s="93"/>
      <c r="O18" s="93"/>
      <c r="P18" s="93"/>
      <c r="Q18" s="93"/>
      <c r="R18" s="93"/>
      <c r="S18" s="93"/>
      <c r="T18" s="93"/>
      <c r="U18" s="93"/>
      <c r="V18" s="93"/>
      <c r="W18" s="93"/>
      <c r="X18" s="93"/>
      <c r="Y18" s="93"/>
      <c r="Z18" s="93"/>
      <c r="AA18" s="93"/>
    </row>
    <row r="19" spans="1:27" ht="38.25" x14ac:dyDescent="0.2">
      <c r="B19" s="89">
        <v>13</v>
      </c>
      <c r="C19" s="92" t="s">
        <v>409</v>
      </c>
      <c r="D19" s="85" t="s">
        <v>410</v>
      </c>
      <c r="E19" s="85" t="s">
        <v>402</v>
      </c>
      <c r="F19" s="85">
        <v>2</v>
      </c>
      <c r="H19" s="117">
        <v>5.1053358806674334</v>
      </c>
      <c r="I19" s="117">
        <v>300.89887620756787</v>
      </c>
      <c r="J19" s="117">
        <v>2055.2693349426445</v>
      </c>
      <c r="K19" s="117">
        <v>0</v>
      </c>
      <c r="L19" s="117">
        <v>185038.02405995835</v>
      </c>
      <c r="M19" s="79">
        <v>19235.433158416829</v>
      </c>
      <c r="N19" s="93"/>
      <c r="O19" s="93"/>
      <c r="P19" s="93"/>
      <c r="Q19" s="93"/>
      <c r="R19" s="93"/>
      <c r="S19" s="93"/>
      <c r="T19" s="93"/>
      <c r="U19" s="93"/>
      <c r="V19" s="93"/>
      <c r="W19" s="93"/>
      <c r="X19" s="93"/>
      <c r="Y19" s="93"/>
      <c r="Z19" s="93"/>
      <c r="AA19" s="93"/>
    </row>
    <row r="20" spans="1:27" ht="38.25" x14ac:dyDescent="0.2">
      <c r="B20" s="89">
        <v>14</v>
      </c>
      <c r="C20" s="92" t="s">
        <v>411</v>
      </c>
      <c r="D20" s="85" t="s">
        <v>412</v>
      </c>
      <c r="E20" s="85" t="s">
        <v>402</v>
      </c>
      <c r="F20" s="85">
        <v>2</v>
      </c>
      <c r="H20" s="117">
        <v>13025.121668721004</v>
      </c>
      <c r="I20" s="117">
        <v>2116.1919110722888</v>
      </c>
      <c r="J20" s="117">
        <v>7378.4359391388325</v>
      </c>
      <c r="K20" s="117">
        <v>10309.542613782942</v>
      </c>
      <c r="L20" s="117">
        <v>932606.96909988415</v>
      </c>
      <c r="M20" s="79">
        <v>76969.030670999797</v>
      </c>
      <c r="N20" s="93"/>
      <c r="O20" s="93"/>
      <c r="P20" s="93"/>
      <c r="Q20" s="93"/>
      <c r="R20" s="93"/>
      <c r="S20" s="93"/>
      <c r="T20" s="93"/>
      <c r="U20" s="93"/>
      <c r="V20" s="93"/>
      <c r="W20" s="93"/>
      <c r="X20" s="93"/>
      <c r="Y20" s="93"/>
      <c r="Z20" s="93"/>
      <c r="AA20" s="93"/>
    </row>
    <row r="21" spans="1:27" ht="38.25" x14ac:dyDescent="0.2">
      <c r="B21" s="89">
        <v>15</v>
      </c>
      <c r="C21" s="92" t="s">
        <v>413</v>
      </c>
      <c r="D21" s="85" t="s">
        <v>414</v>
      </c>
      <c r="E21" s="85" t="s">
        <v>415</v>
      </c>
      <c r="F21" s="85">
        <v>2</v>
      </c>
      <c r="H21" s="117">
        <v>29.785078244529888</v>
      </c>
      <c r="I21" s="117">
        <v>106.45154311630648</v>
      </c>
      <c r="J21" s="117">
        <v>80.566708661122661</v>
      </c>
      <c r="K21" s="117">
        <v>30.288074493429921</v>
      </c>
      <c r="L21" s="117">
        <v>282.85008987250586</v>
      </c>
      <c r="M21" s="79">
        <v>234.56830046480809</v>
      </c>
      <c r="N21" s="93"/>
      <c r="O21" s="93"/>
      <c r="P21" s="93"/>
      <c r="Q21" s="93"/>
      <c r="R21" s="93"/>
      <c r="S21" s="93"/>
      <c r="T21" s="93"/>
      <c r="U21" s="93"/>
      <c r="V21" s="93"/>
      <c r="W21" s="93"/>
      <c r="X21" s="93"/>
      <c r="Y21" s="93"/>
      <c r="Z21" s="93"/>
      <c r="AA21" s="93"/>
    </row>
    <row r="22" spans="1:27" ht="38.25" x14ac:dyDescent="0.2">
      <c r="B22" s="89">
        <v>16</v>
      </c>
      <c r="C22" s="92" t="s">
        <v>416</v>
      </c>
      <c r="D22" s="85" t="s">
        <v>417</v>
      </c>
      <c r="E22" s="85" t="s">
        <v>415</v>
      </c>
      <c r="F22" s="85">
        <v>2</v>
      </c>
      <c r="H22" s="117">
        <v>29.916047309423899</v>
      </c>
      <c r="I22" s="117">
        <v>124.13295814192885</v>
      </c>
      <c r="J22" s="117">
        <v>111.68825882731551</v>
      </c>
      <c r="K22" s="117">
        <v>47.540052917514984</v>
      </c>
      <c r="L22" s="117">
        <v>358.18012447615399</v>
      </c>
      <c r="M22" s="79">
        <v>315.13271126408517</v>
      </c>
      <c r="N22" s="93"/>
      <c r="O22" s="93"/>
      <c r="P22" s="93"/>
      <c r="Q22" s="93"/>
      <c r="R22" s="93"/>
      <c r="S22" s="93"/>
      <c r="T22" s="93"/>
      <c r="U22" s="93"/>
      <c r="V22" s="93"/>
      <c r="W22" s="93"/>
      <c r="X22" s="93"/>
      <c r="Y22" s="93"/>
      <c r="Z22" s="93"/>
      <c r="AA22" s="93"/>
    </row>
    <row r="23" spans="1:27" ht="38.25" x14ac:dyDescent="0.2">
      <c r="B23" s="89">
        <v>17</v>
      </c>
      <c r="C23" s="92" t="s">
        <v>418</v>
      </c>
      <c r="D23" s="85" t="s">
        <v>419</v>
      </c>
      <c r="E23" s="85" t="s">
        <v>420</v>
      </c>
      <c r="F23" s="85" t="s">
        <v>46</v>
      </c>
      <c r="H23" s="115">
        <v>3</v>
      </c>
      <c r="I23" s="115">
        <v>3</v>
      </c>
      <c r="J23" s="115">
        <v>3</v>
      </c>
      <c r="K23" s="115">
        <v>3</v>
      </c>
      <c r="L23" s="116">
        <v>3</v>
      </c>
      <c r="M23" s="93">
        <v>3</v>
      </c>
      <c r="N23" s="93"/>
      <c r="O23" s="93"/>
      <c r="P23" s="93"/>
      <c r="Q23" s="93"/>
      <c r="R23" s="93"/>
      <c r="S23" s="93"/>
      <c r="T23" s="93"/>
      <c r="U23" s="93"/>
      <c r="V23" s="93"/>
      <c r="W23" s="93"/>
      <c r="X23" s="93"/>
      <c r="Y23" s="93"/>
      <c r="Z23" s="93"/>
      <c r="AA23" s="93"/>
    </row>
    <row r="24" spans="1:27" ht="38.25" x14ac:dyDescent="0.2">
      <c r="A24" s="20"/>
      <c r="B24" s="89">
        <v>18</v>
      </c>
      <c r="C24" s="92" t="s">
        <v>421</v>
      </c>
      <c r="D24" s="85" t="s">
        <v>422</v>
      </c>
      <c r="E24" s="85" t="s">
        <v>420</v>
      </c>
      <c r="F24" s="85" t="s">
        <v>46</v>
      </c>
      <c r="G24" s="20"/>
      <c r="H24" s="115">
        <v>3</v>
      </c>
      <c r="I24" s="115">
        <v>3</v>
      </c>
      <c r="J24" s="115">
        <v>3</v>
      </c>
      <c r="K24" s="115">
        <v>3</v>
      </c>
      <c r="L24" s="116">
        <v>3</v>
      </c>
      <c r="M24" s="102">
        <v>3</v>
      </c>
      <c r="N24" s="102"/>
      <c r="O24" s="102"/>
      <c r="P24" s="102"/>
      <c r="Q24" s="102"/>
      <c r="R24" s="102"/>
      <c r="S24" s="102"/>
      <c r="T24" s="102"/>
      <c r="U24" s="102"/>
      <c r="V24" s="102"/>
      <c r="W24" s="102"/>
      <c r="X24" s="102"/>
      <c r="Y24" s="102"/>
      <c r="Z24" s="102"/>
      <c r="AA24" s="102"/>
    </row>
    <row r="25" spans="1:27" x14ac:dyDescent="0.2"/>
    <row r="26" spans="1:27" x14ac:dyDescent="0.2"/>
    <row r="27" spans="1:27" x14ac:dyDescent="0.2"/>
    <row r="28" spans="1:27" ht="15" x14ac:dyDescent="0.25">
      <c r="B28" s="53" t="s">
        <v>87</v>
      </c>
    </row>
    <row r="29" spans="1:27" x14ac:dyDescent="0.2"/>
    <row r="30" spans="1:27" x14ac:dyDescent="0.2">
      <c r="B30" s="54"/>
      <c r="C30" s="14" t="s">
        <v>88</v>
      </c>
    </row>
    <row r="31" spans="1:27" x14ac:dyDescent="0.2"/>
    <row r="32" spans="1:27" x14ac:dyDescent="0.2">
      <c r="B32" s="55"/>
      <c r="C32" s="14" t="s">
        <v>89</v>
      </c>
    </row>
    <row r="33" spans="2:9" x14ac:dyDescent="0.2"/>
    <row r="34" spans="2:9" x14ac:dyDescent="0.2"/>
    <row r="35" spans="2:9" x14ac:dyDescent="0.2"/>
    <row r="36" spans="2:9" ht="15" x14ac:dyDescent="0.25">
      <c r="B36" s="144" t="s">
        <v>423</v>
      </c>
      <c r="C36" s="145"/>
      <c r="D36" s="145"/>
      <c r="E36" s="145"/>
      <c r="F36" s="145"/>
      <c r="G36" s="145"/>
      <c r="H36" s="145"/>
      <c r="I36" s="146"/>
    </row>
    <row r="37" spans="2:9" x14ac:dyDescent="0.2"/>
    <row r="38" spans="2:9" s="21" customFormat="1" ht="13.5" x14ac:dyDescent="0.2">
      <c r="B38" s="87" t="s">
        <v>39</v>
      </c>
      <c r="C38" s="147" t="s">
        <v>92</v>
      </c>
      <c r="D38" s="147"/>
      <c r="E38" s="147"/>
      <c r="F38" s="147"/>
      <c r="G38" s="147"/>
      <c r="H38" s="147"/>
      <c r="I38" s="147"/>
    </row>
    <row r="39" spans="2:9" s="21" customFormat="1" ht="42" customHeight="1" x14ac:dyDescent="0.2">
      <c r="B39" s="63">
        <v>1</v>
      </c>
      <c r="C39" s="135" t="s">
        <v>424</v>
      </c>
      <c r="D39" s="136"/>
      <c r="E39" s="136"/>
      <c r="F39" s="136"/>
      <c r="G39" s="136"/>
      <c r="H39" s="136"/>
      <c r="I39" s="136"/>
    </row>
    <row r="40" spans="2:9" s="21" customFormat="1" ht="25.5" customHeight="1" x14ac:dyDescent="0.2">
      <c r="B40" s="63">
        <v>2</v>
      </c>
      <c r="C40" s="135" t="s">
        <v>425</v>
      </c>
      <c r="D40" s="136"/>
      <c r="E40" s="136"/>
      <c r="F40" s="136"/>
      <c r="G40" s="136"/>
      <c r="H40" s="136"/>
      <c r="I40" s="136"/>
    </row>
    <row r="41" spans="2:9" s="21" customFormat="1" ht="27" customHeight="1" x14ac:dyDescent="0.2">
      <c r="B41" s="63">
        <v>3</v>
      </c>
      <c r="C41" s="135" t="s">
        <v>426</v>
      </c>
      <c r="D41" s="136"/>
      <c r="E41" s="136"/>
      <c r="F41" s="136"/>
      <c r="G41" s="136"/>
      <c r="H41" s="136"/>
      <c r="I41" s="136"/>
    </row>
    <row r="42" spans="2:9" s="21" customFormat="1" ht="40.5" customHeight="1" x14ac:dyDescent="0.2">
      <c r="B42" s="63">
        <v>4</v>
      </c>
      <c r="C42" s="135" t="s">
        <v>427</v>
      </c>
      <c r="D42" s="136"/>
      <c r="E42" s="136"/>
      <c r="F42" s="136"/>
      <c r="G42" s="136"/>
      <c r="H42" s="136"/>
      <c r="I42" s="136"/>
    </row>
    <row r="43" spans="2:9" s="21" customFormat="1" ht="40.5" customHeight="1" x14ac:dyDescent="0.2">
      <c r="B43" s="63">
        <v>5</v>
      </c>
      <c r="C43" s="135" t="s">
        <v>428</v>
      </c>
      <c r="D43" s="136"/>
      <c r="E43" s="136"/>
      <c r="F43" s="136"/>
      <c r="G43" s="136"/>
      <c r="H43" s="136"/>
      <c r="I43" s="136"/>
    </row>
    <row r="44" spans="2:9" s="21" customFormat="1" ht="50.65" customHeight="1" x14ac:dyDescent="0.2">
      <c r="B44" s="63">
        <v>6</v>
      </c>
      <c r="C44" s="135" t="s">
        <v>429</v>
      </c>
      <c r="D44" s="136"/>
      <c r="E44" s="136"/>
      <c r="F44" s="136"/>
      <c r="G44" s="136"/>
      <c r="H44" s="136"/>
      <c r="I44" s="136"/>
    </row>
    <row r="45" spans="2:9" s="21" customFormat="1" ht="27.4" customHeight="1" x14ac:dyDescent="0.2">
      <c r="B45" s="63">
        <v>7</v>
      </c>
      <c r="C45" s="135" t="s">
        <v>430</v>
      </c>
      <c r="D45" s="136"/>
      <c r="E45" s="136"/>
      <c r="F45" s="136"/>
      <c r="G45" s="136"/>
      <c r="H45" s="136"/>
      <c r="I45" s="136"/>
    </row>
    <row r="46" spans="2:9" s="21" customFormat="1" ht="37.15" customHeight="1" x14ac:dyDescent="0.2">
      <c r="B46" s="63">
        <v>8</v>
      </c>
      <c r="C46" s="135" t="s">
        <v>431</v>
      </c>
      <c r="D46" s="136"/>
      <c r="E46" s="136"/>
      <c r="F46" s="136"/>
      <c r="G46" s="136"/>
      <c r="H46" s="136"/>
      <c r="I46" s="136"/>
    </row>
    <row r="47" spans="2:9" s="21" customFormat="1" ht="31.5" customHeight="1" x14ac:dyDescent="0.2">
      <c r="B47" s="63">
        <v>9</v>
      </c>
      <c r="C47" s="135" t="s">
        <v>432</v>
      </c>
      <c r="D47" s="136"/>
      <c r="E47" s="136"/>
      <c r="F47" s="136"/>
      <c r="G47" s="136"/>
      <c r="H47" s="136"/>
      <c r="I47" s="136"/>
    </row>
    <row r="48" spans="2:9" s="21" customFormat="1" ht="28.9" customHeight="1" x14ac:dyDescent="0.2">
      <c r="B48" s="63">
        <v>10</v>
      </c>
      <c r="C48" s="135" t="s">
        <v>433</v>
      </c>
      <c r="D48" s="136"/>
      <c r="E48" s="136"/>
      <c r="F48" s="136"/>
      <c r="G48" s="136"/>
      <c r="H48" s="136"/>
      <c r="I48" s="136"/>
    </row>
    <row r="49" spans="2:9" s="21" customFormat="1" ht="33" customHeight="1" x14ac:dyDescent="0.2">
      <c r="B49" s="63">
        <v>11</v>
      </c>
      <c r="C49" s="135" t="s">
        <v>434</v>
      </c>
      <c r="D49" s="136"/>
      <c r="E49" s="136"/>
      <c r="F49" s="136"/>
      <c r="G49" s="136"/>
      <c r="H49" s="136"/>
      <c r="I49" s="136"/>
    </row>
    <row r="50" spans="2:9" s="21" customFormat="1" ht="59.65" customHeight="1" x14ac:dyDescent="0.2">
      <c r="B50" s="63">
        <v>12</v>
      </c>
      <c r="C50" s="135" t="s">
        <v>435</v>
      </c>
      <c r="D50" s="136"/>
      <c r="E50" s="136"/>
      <c r="F50" s="136"/>
      <c r="G50" s="136"/>
      <c r="H50" s="136"/>
      <c r="I50" s="136"/>
    </row>
    <row r="51" spans="2:9" s="21" customFormat="1" ht="25.5" customHeight="1" x14ac:dyDescent="0.2">
      <c r="B51" s="63">
        <v>13</v>
      </c>
      <c r="C51" s="135" t="s">
        <v>436</v>
      </c>
      <c r="D51" s="136"/>
      <c r="E51" s="136"/>
      <c r="F51" s="136"/>
      <c r="G51" s="136"/>
      <c r="H51" s="136"/>
      <c r="I51" s="136"/>
    </row>
    <row r="52" spans="2:9" s="21" customFormat="1" ht="25.9" customHeight="1" x14ac:dyDescent="0.2">
      <c r="B52" s="63">
        <v>14</v>
      </c>
      <c r="C52" s="135" t="s">
        <v>437</v>
      </c>
      <c r="D52" s="136"/>
      <c r="E52" s="136"/>
      <c r="F52" s="136"/>
      <c r="G52" s="136"/>
      <c r="H52" s="136"/>
      <c r="I52" s="136"/>
    </row>
    <row r="53" spans="2:9" s="21" customFormat="1" ht="22.9" customHeight="1" x14ac:dyDescent="0.2">
      <c r="B53" s="63">
        <v>15</v>
      </c>
      <c r="C53" s="135" t="s">
        <v>438</v>
      </c>
      <c r="D53" s="136"/>
      <c r="E53" s="136"/>
      <c r="F53" s="136"/>
      <c r="G53" s="136"/>
      <c r="H53" s="136"/>
      <c r="I53" s="136"/>
    </row>
    <row r="54" spans="2:9" s="21" customFormat="1" ht="28.9" customHeight="1" x14ac:dyDescent="0.2">
      <c r="B54" s="63">
        <v>16</v>
      </c>
      <c r="C54" s="135" t="s">
        <v>439</v>
      </c>
      <c r="D54" s="136"/>
      <c r="E54" s="136"/>
      <c r="F54" s="136"/>
      <c r="G54" s="136"/>
      <c r="H54" s="136"/>
      <c r="I54" s="136"/>
    </row>
    <row r="55" spans="2:9" s="21" customFormat="1" ht="41.65" customHeight="1" x14ac:dyDescent="0.2">
      <c r="B55" s="63">
        <v>17</v>
      </c>
      <c r="C55" s="135" t="s">
        <v>440</v>
      </c>
      <c r="D55" s="136"/>
      <c r="E55" s="136"/>
      <c r="F55" s="136"/>
      <c r="G55" s="136"/>
      <c r="H55" s="136"/>
      <c r="I55" s="136"/>
    </row>
    <row r="56" spans="2:9" s="21" customFormat="1" ht="58.5" customHeight="1" x14ac:dyDescent="0.2">
      <c r="B56" s="63">
        <v>18</v>
      </c>
      <c r="C56" s="135" t="s">
        <v>441</v>
      </c>
      <c r="D56" s="136"/>
      <c r="E56" s="136"/>
      <c r="F56" s="136"/>
      <c r="G56" s="136"/>
      <c r="H56" s="136"/>
      <c r="I56" s="136"/>
    </row>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row r="68" x14ac:dyDescent="0.2"/>
    <row r="69" x14ac:dyDescent="0.2"/>
    <row r="70" x14ac:dyDescent="0.2"/>
    <row r="71" x14ac:dyDescent="0.2"/>
    <row r="72" x14ac:dyDescent="0.2"/>
    <row r="73" x14ac:dyDescent="0.2"/>
  </sheetData>
  <sheetProtection algorithmName="SHA-512" hashValue="LaaKY7ugb8ntN/0WjPinqWz0He7GZN7hBYps96UQTt3CxFgXDLAaguZbqRGvXgJBDl93j8Qvj5hK5ZQXYQGJOw==" saltValue="vqQ6hpfIK86m4MPSvobVlQ==" spinCount="100000" sheet="1" objects="1" scenarios="1"/>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pageSetup paperSize="9" orientation="portrait" verticalDpi="0" r:id="rId1"/>
  <headerFooter>
    <oddHeader>&amp;L&amp;"Calibri"&amp;10&amp;K000000 ST Classification: OFFICIAL COMMERCIAL&amp;1#_x000D_</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6"/>
  <sheetViews>
    <sheetView showGridLines="0" zoomScale="70" zoomScaleNormal="70" workbookViewId="0">
      <pane ySplit="3" topLeftCell="A4" activePane="bottomLeft" state="frozen"/>
      <selection activeCell="C3" sqref="C3"/>
      <selection pane="bottomLeft" activeCell="B6" sqref="B6:F6"/>
    </sheetView>
  </sheetViews>
  <sheetFormatPr defaultColWidth="0" defaultRowHeight="14.25" x14ac:dyDescent="0.2"/>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20.25" x14ac:dyDescent="0.2">
      <c r="B1" s="128" t="s">
        <v>20</v>
      </c>
      <c r="C1" s="128"/>
      <c r="D1" s="1" t="str">
        <f>'Cover sheet'!C1</f>
        <v>Severn Trent</v>
      </c>
    </row>
    <row r="2" spans="2:6" ht="12" customHeight="1" thickBot="1" x14ac:dyDescent="0.25"/>
    <row r="3" spans="2:6" ht="30" customHeight="1" thickBot="1" x14ac:dyDescent="0.25">
      <c r="B3" s="3" t="s">
        <v>21</v>
      </c>
      <c r="C3" s="4" t="s">
        <v>22</v>
      </c>
      <c r="D3" s="5" t="s">
        <v>23</v>
      </c>
      <c r="E3" s="4" t="s">
        <v>24</v>
      </c>
      <c r="F3" s="4" t="s">
        <v>25</v>
      </c>
    </row>
    <row r="4" spans="2:6" ht="14.45" customHeight="1" x14ac:dyDescent="0.2">
      <c r="B4" s="118">
        <v>43586</v>
      </c>
      <c r="C4" s="119" t="s">
        <v>26</v>
      </c>
      <c r="D4" s="119" t="s">
        <v>27</v>
      </c>
      <c r="E4" s="102" t="s">
        <v>28</v>
      </c>
      <c r="F4" s="102" t="s">
        <v>29</v>
      </c>
    </row>
    <row r="5" spans="2:6" x14ac:dyDescent="0.2">
      <c r="B5" s="118">
        <v>43586</v>
      </c>
      <c r="C5" s="119" t="s">
        <v>30</v>
      </c>
      <c r="D5" s="119" t="s">
        <v>31</v>
      </c>
      <c r="E5" s="102" t="s">
        <v>32</v>
      </c>
      <c r="F5" s="102" t="s">
        <v>33</v>
      </c>
    </row>
    <row r="6" spans="2:6" x14ac:dyDescent="0.2">
      <c r="B6" s="125">
        <v>44876</v>
      </c>
      <c r="C6" s="126" t="s">
        <v>34</v>
      </c>
      <c r="D6" s="126" t="s">
        <v>35</v>
      </c>
      <c r="E6" s="127" t="s">
        <v>36</v>
      </c>
      <c r="F6" s="127" t="s">
        <v>37</v>
      </c>
    </row>
    <row r="7" spans="2:6" x14ac:dyDescent="0.2">
      <c r="B7" s="6"/>
      <c r="C7" s="6"/>
      <c r="D7" s="6"/>
      <c r="E7" s="7"/>
      <c r="F7" s="7"/>
    </row>
    <row r="8" spans="2:6" x14ac:dyDescent="0.2">
      <c r="B8" s="6"/>
      <c r="C8" s="6"/>
      <c r="D8" s="6"/>
      <c r="E8" s="7"/>
      <c r="F8" s="7"/>
    </row>
    <row r="9" spans="2:6" x14ac:dyDescent="0.2">
      <c r="B9" s="6"/>
      <c r="C9" s="6"/>
      <c r="D9" s="6"/>
      <c r="E9" s="7"/>
      <c r="F9" s="7"/>
    </row>
    <row r="10" spans="2:6" x14ac:dyDescent="0.2">
      <c r="B10" s="7"/>
      <c r="C10" s="7"/>
      <c r="D10" s="7"/>
      <c r="E10" s="7"/>
      <c r="F10" s="7"/>
    </row>
    <row r="11" spans="2:6" x14ac:dyDescent="0.2">
      <c r="B11" s="7"/>
      <c r="C11" s="7"/>
      <c r="D11" s="7"/>
      <c r="E11" s="7"/>
      <c r="F11" s="7"/>
    </row>
    <row r="12" spans="2:6" x14ac:dyDescent="0.2">
      <c r="B12" s="7"/>
      <c r="C12" s="7"/>
      <c r="D12" s="7"/>
      <c r="E12" s="7"/>
      <c r="F12" s="7"/>
    </row>
    <row r="13" spans="2:6" x14ac:dyDescent="0.2">
      <c r="B13" s="7"/>
      <c r="C13" s="7"/>
      <c r="D13" s="7"/>
      <c r="E13" s="7"/>
      <c r="F13" s="7"/>
    </row>
    <row r="14" spans="2:6" x14ac:dyDescent="0.2">
      <c r="B14" s="7"/>
      <c r="C14" s="7"/>
      <c r="D14" s="7"/>
      <c r="E14" s="7"/>
      <c r="F14" s="7"/>
    </row>
    <row r="15" spans="2:6" x14ac:dyDescent="0.2">
      <c r="B15" s="7"/>
      <c r="C15" s="7"/>
      <c r="D15" s="7"/>
      <c r="E15" s="7"/>
      <c r="F15" s="7"/>
    </row>
    <row r="16" spans="2:6" x14ac:dyDescent="0.2">
      <c r="B16" s="7"/>
      <c r="C16" s="7"/>
      <c r="D16" s="7"/>
      <c r="E16" s="7"/>
      <c r="F16" s="7"/>
    </row>
    <row r="17" spans="2:6" x14ac:dyDescent="0.2">
      <c r="B17" s="7"/>
      <c r="C17" s="7"/>
      <c r="D17" s="7"/>
      <c r="E17" s="7"/>
      <c r="F17" s="7"/>
    </row>
    <row r="18" spans="2:6" x14ac:dyDescent="0.2">
      <c r="B18" s="7"/>
      <c r="C18" s="7"/>
      <c r="D18" s="7"/>
      <c r="E18" s="7"/>
      <c r="F18" s="7"/>
    </row>
    <row r="19" spans="2:6" x14ac:dyDescent="0.2">
      <c r="B19" s="7"/>
      <c r="C19" s="7"/>
      <c r="D19" s="7"/>
      <c r="E19" s="7"/>
      <c r="F19" s="7"/>
    </row>
    <row r="20" spans="2:6" x14ac:dyDescent="0.2">
      <c r="B20" s="7"/>
      <c r="C20" s="7"/>
      <c r="D20" s="7"/>
      <c r="E20" s="7"/>
      <c r="F20" s="7"/>
    </row>
    <row r="21" spans="2:6" x14ac:dyDescent="0.2">
      <c r="B21" s="7"/>
      <c r="C21" s="7"/>
      <c r="D21" s="7"/>
      <c r="E21" s="7"/>
      <c r="F21" s="7"/>
    </row>
    <row r="22" spans="2:6" x14ac:dyDescent="0.2">
      <c r="B22" s="7"/>
      <c r="C22" s="7"/>
      <c r="D22" s="7"/>
      <c r="E22" s="7"/>
      <c r="F22" s="7"/>
    </row>
    <row r="23" spans="2:6" x14ac:dyDescent="0.2">
      <c r="B23" s="7"/>
      <c r="C23" s="7"/>
      <c r="D23" s="7"/>
      <c r="E23" s="7"/>
      <c r="F23" s="7"/>
    </row>
    <row r="24" spans="2:6" x14ac:dyDescent="0.2">
      <c r="B24" s="7"/>
      <c r="C24" s="7"/>
      <c r="D24" s="7"/>
      <c r="E24" s="7"/>
      <c r="F24" s="7"/>
    </row>
    <row r="25" spans="2:6" x14ac:dyDescent="0.2">
      <c r="B25" s="7"/>
      <c r="C25" s="7"/>
      <c r="D25" s="7"/>
      <c r="E25" s="7"/>
      <c r="F25" s="7"/>
    </row>
    <row r="26" spans="2:6" x14ac:dyDescent="0.2">
      <c r="B26" s="7"/>
      <c r="C26" s="7"/>
      <c r="D26" s="7"/>
      <c r="E26" s="7"/>
      <c r="F26" s="7"/>
    </row>
    <row r="27" spans="2:6" x14ac:dyDescent="0.2">
      <c r="B27" s="7"/>
      <c r="C27" s="7"/>
      <c r="D27" s="7"/>
      <c r="E27" s="7"/>
      <c r="F27" s="7"/>
    </row>
    <row r="28" spans="2:6" x14ac:dyDescent="0.2">
      <c r="B28" s="7"/>
      <c r="C28" s="7"/>
      <c r="D28" s="7"/>
      <c r="E28" s="7"/>
      <c r="F28" s="7"/>
    </row>
    <row r="29" spans="2:6" x14ac:dyDescent="0.2">
      <c r="B29" s="7"/>
      <c r="C29" s="7"/>
      <c r="D29" s="7"/>
      <c r="E29" s="7"/>
      <c r="F29" s="7"/>
    </row>
    <row r="30" spans="2:6" x14ac:dyDescent="0.2">
      <c r="B30" s="7"/>
      <c r="C30" s="7"/>
      <c r="D30" s="7"/>
      <c r="E30" s="7"/>
      <c r="F30" s="7"/>
    </row>
    <row r="31" spans="2:6" x14ac:dyDescent="0.2">
      <c r="B31" s="7"/>
      <c r="C31" s="7"/>
      <c r="D31" s="7"/>
      <c r="E31" s="7"/>
      <c r="F31" s="7"/>
    </row>
    <row r="32" spans="2:6" x14ac:dyDescent="0.2">
      <c r="B32" s="7"/>
      <c r="C32" s="7"/>
      <c r="D32" s="7"/>
      <c r="E32" s="7"/>
      <c r="F32" s="7"/>
    </row>
    <row r="33" spans="2:6" x14ac:dyDescent="0.2">
      <c r="B33" s="7"/>
      <c r="C33" s="7"/>
      <c r="D33" s="7"/>
      <c r="E33" s="7"/>
      <c r="F33" s="7"/>
    </row>
    <row r="34" spans="2:6" x14ac:dyDescent="0.2">
      <c r="B34" s="7"/>
      <c r="C34" s="7"/>
      <c r="D34" s="7"/>
      <c r="E34" s="7"/>
      <c r="F34" s="7"/>
    </row>
    <row r="35" spans="2:6" x14ac:dyDescent="0.2">
      <c r="B35" s="7"/>
      <c r="C35" s="7"/>
      <c r="D35" s="7"/>
      <c r="E35" s="7"/>
      <c r="F35" s="7"/>
    </row>
    <row r="36" spans="2:6" x14ac:dyDescent="0.2">
      <c r="B36" s="7"/>
      <c r="C36" s="7"/>
      <c r="D36" s="7"/>
      <c r="E36" s="7"/>
      <c r="F36" s="7"/>
    </row>
  </sheetData>
  <sheetProtection algorithmName="SHA-512" hashValue="oXIENPXvmyGUV+tb5/RpjG3tZSMQzEFJ/MYjYIht63cfHoSybTzSahivxxWeTw0jElkX8jmgpqb6JnxGyxdS7A==" saltValue="NfNia5+TtCihgKHhxsWZ9A==" spinCount="100000" sheet="1" selectLockedCells="1" selectUnlockedCells="1"/>
  <mergeCells count="1">
    <mergeCell ref="B1:C1"/>
  </mergeCells>
  <pageMargins left="0.7" right="0.7" top="0.75" bottom="0.75" header="0.3" footer="0.3"/>
  <pageSetup paperSize="8" orientation="portrait" r:id="rId1"/>
  <headerFooter>
    <oddHeader>&amp;L&amp;"Calibri"&amp;10&amp;K000000ST Classification: OFFICIAL COMMERCIAL&amp;1#_x000D_&amp;"Calibri"&amp;11&amp;K000000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L117"/>
  <sheetViews>
    <sheetView showGridLines="0" zoomScaleNormal="100" workbookViewId="0">
      <pane ySplit="6" topLeftCell="A7" activePane="bottomLeft" state="frozen"/>
      <selection activeCell="E25" sqref="E25"/>
      <selection pane="bottomLeft" activeCell="H22" sqref="H22"/>
    </sheetView>
  </sheetViews>
  <sheetFormatPr defaultColWidth="0" defaultRowHeight="14.25" zeroHeight="1" x14ac:dyDescent="0.2"/>
  <cols>
    <col min="1" max="1" width="2.625" style="14" customWidth="1"/>
    <col min="2" max="2" width="4.125" style="14" customWidth="1"/>
    <col min="3" max="3" width="72.25" style="14" customWidth="1"/>
    <col min="4" max="4" width="16.625" style="14" customWidth="1"/>
    <col min="5" max="5" width="14.625" style="14" customWidth="1"/>
    <col min="6" max="6" width="5.625" style="14" customWidth="1"/>
    <col min="7" max="7" width="3.25" style="14" customWidth="1"/>
    <col min="8" max="8" width="65.25" style="19" customWidth="1"/>
    <col min="9" max="9" width="26" style="14" customWidth="1"/>
    <col min="10" max="11" width="8.75" style="14" customWidth="1"/>
    <col min="12" max="12" width="0" style="14" hidden="1" customWidth="1"/>
    <col min="13" max="16384" width="8.75" style="14" hidden="1"/>
  </cols>
  <sheetData>
    <row r="1" spans="2:9" ht="25.15" customHeight="1" x14ac:dyDescent="0.2">
      <c r="B1" s="15" t="s">
        <v>38</v>
      </c>
      <c r="C1" s="36"/>
      <c r="D1" s="37"/>
      <c r="E1" s="36"/>
    </row>
    <row r="2" spans="2:9" s="38" customFormat="1" ht="15" thickBot="1" x14ac:dyDescent="0.25">
      <c r="H2" s="39"/>
    </row>
    <row r="3" spans="2:9" s="38" customFormat="1" ht="17.25" thickBot="1" x14ac:dyDescent="0.25">
      <c r="B3" s="140" t="s">
        <v>3</v>
      </c>
      <c r="C3" s="141"/>
      <c r="D3" s="142" t="str">
        <f>'Cover sheet'!C5</f>
        <v>Severn Trent</v>
      </c>
      <c r="E3" s="142"/>
      <c r="F3" s="142"/>
      <c r="G3" s="40"/>
      <c r="H3" s="39"/>
    </row>
    <row r="4" spans="2:9" s="38" customFormat="1" ht="19.149999999999999" customHeight="1" thickBot="1" x14ac:dyDescent="0.25">
      <c r="B4" s="140" t="s">
        <v>6</v>
      </c>
      <c r="C4" s="141"/>
      <c r="D4" s="142" t="str">
        <f>'Cover sheet'!C6</f>
        <v>Newark</v>
      </c>
      <c r="E4" s="142"/>
      <c r="F4" s="142"/>
      <c r="G4" s="40"/>
      <c r="H4" s="39"/>
    </row>
    <row r="5" spans="2:9" s="38" customFormat="1" ht="16.5" thickBot="1" x14ac:dyDescent="0.35">
      <c r="B5" s="41"/>
      <c r="C5" s="41"/>
      <c r="H5" s="39"/>
    </row>
    <row r="6" spans="2:9" ht="16.899999999999999" customHeight="1" thickBot="1" x14ac:dyDescent="0.25">
      <c r="B6" s="42" t="s">
        <v>39</v>
      </c>
      <c r="C6" s="43" t="s">
        <v>40</v>
      </c>
      <c r="D6" s="43" t="s">
        <v>41</v>
      </c>
      <c r="E6" s="44" t="s">
        <v>42</v>
      </c>
      <c r="F6" s="45" t="s">
        <v>43</v>
      </c>
      <c r="G6" s="46"/>
      <c r="H6" s="129" t="s">
        <v>44</v>
      </c>
      <c r="I6" s="130"/>
    </row>
    <row r="7" spans="2:9" ht="40.15" customHeight="1" thickBot="1" x14ac:dyDescent="0.25">
      <c r="B7" s="47">
        <v>1</v>
      </c>
      <c r="C7" s="48" t="s">
        <v>45</v>
      </c>
      <c r="D7" s="48" t="s">
        <v>46</v>
      </c>
      <c r="E7" s="49" t="s">
        <v>47</v>
      </c>
      <c r="F7" s="47" t="s">
        <v>46</v>
      </c>
      <c r="G7" s="50"/>
      <c r="H7" s="104" t="s">
        <v>48</v>
      </c>
      <c r="I7" s="105" t="s">
        <v>15</v>
      </c>
    </row>
    <row r="8" spans="2:9" ht="40.15" customHeight="1" x14ac:dyDescent="0.2">
      <c r="B8" s="47">
        <v>2</v>
      </c>
      <c r="C8" s="48" t="s">
        <v>49</v>
      </c>
      <c r="D8" s="48" t="s">
        <v>46</v>
      </c>
      <c r="E8" s="49" t="s">
        <v>50</v>
      </c>
      <c r="F8" s="47">
        <v>0</v>
      </c>
      <c r="G8" s="50"/>
      <c r="H8" s="106" t="s">
        <v>51</v>
      </c>
      <c r="I8" s="107"/>
    </row>
    <row r="9" spans="2:9" ht="40.15" customHeight="1" x14ac:dyDescent="0.2">
      <c r="B9" s="47">
        <v>3</v>
      </c>
      <c r="C9" s="48" t="s">
        <v>52</v>
      </c>
      <c r="D9" s="48" t="s">
        <v>46</v>
      </c>
      <c r="E9" s="49" t="s">
        <v>53</v>
      </c>
      <c r="F9" s="47">
        <v>0</v>
      </c>
      <c r="G9" s="50"/>
      <c r="H9" s="108">
        <v>1</v>
      </c>
      <c r="I9" s="107"/>
    </row>
    <row r="10" spans="2:9" ht="40.15" customHeight="1" x14ac:dyDescent="0.2">
      <c r="B10" s="47">
        <v>4</v>
      </c>
      <c r="C10" s="48" t="s">
        <v>54</v>
      </c>
      <c r="D10" s="48" t="s">
        <v>46</v>
      </c>
      <c r="E10" s="49" t="s">
        <v>53</v>
      </c>
      <c r="F10" s="47">
        <v>0</v>
      </c>
      <c r="G10" s="50"/>
      <c r="H10" s="108">
        <v>0</v>
      </c>
      <c r="I10" s="107"/>
    </row>
    <row r="11" spans="2:9" ht="40.15" customHeight="1" x14ac:dyDescent="0.2">
      <c r="B11" s="47">
        <v>5</v>
      </c>
      <c r="C11" s="48" t="s">
        <v>55</v>
      </c>
      <c r="D11" s="48" t="s">
        <v>46</v>
      </c>
      <c r="E11" s="49" t="s">
        <v>53</v>
      </c>
      <c r="F11" s="47">
        <v>0</v>
      </c>
      <c r="G11" s="50"/>
      <c r="H11" s="108">
        <v>0</v>
      </c>
      <c r="I11" s="107"/>
    </row>
    <row r="12" spans="2:9" ht="40.15" customHeight="1" x14ac:dyDescent="0.2">
      <c r="B12" s="47">
        <v>6</v>
      </c>
      <c r="C12" s="48" t="s">
        <v>56</v>
      </c>
      <c r="D12" s="48" t="s">
        <v>46</v>
      </c>
      <c r="E12" s="49" t="s">
        <v>53</v>
      </c>
      <c r="F12" s="47">
        <v>0</v>
      </c>
      <c r="G12" s="50"/>
      <c r="H12" s="108">
        <v>0</v>
      </c>
      <c r="I12" s="107"/>
    </row>
    <row r="13" spans="2:9" ht="40.15" customHeight="1" x14ac:dyDescent="0.2">
      <c r="B13" s="47">
        <v>7</v>
      </c>
      <c r="C13" s="48" t="s">
        <v>57</v>
      </c>
      <c r="D13" s="48" t="s">
        <v>46</v>
      </c>
      <c r="E13" s="49" t="s">
        <v>53</v>
      </c>
      <c r="F13" s="47" t="s">
        <v>46</v>
      </c>
      <c r="G13" s="50"/>
      <c r="H13" s="109" t="s">
        <v>58</v>
      </c>
      <c r="I13" s="107"/>
    </row>
    <row r="14" spans="2:9" ht="40.15" customHeight="1" x14ac:dyDescent="0.2">
      <c r="B14" s="47">
        <v>8</v>
      </c>
      <c r="C14" s="48" t="s">
        <v>59</v>
      </c>
      <c r="D14" s="48" t="s">
        <v>46</v>
      </c>
      <c r="E14" s="49" t="s">
        <v>60</v>
      </c>
      <c r="F14" s="47">
        <v>0</v>
      </c>
      <c r="G14" s="50"/>
      <c r="H14" s="104" t="s">
        <v>61</v>
      </c>
      <c r="I14" s="104" t="s">
        <v>62</v>
      </c>
    </row>
    <row r="15" spans="2:9" ht="40.15" customHeight="1" x14ac:dyDescent="0.2">
      <c r="B15" s="47">
        <v>9</v>
      </c>
      <c r="C15" s="48" t="s">
        <v>63</v>
      </c>
      <c r="D15" s="51" t="s">
        <v>46</v>
      </c>
      <c r="E15" s="49" t="s">
        <v>60</v>
      </c>
      <c r="F15" s="47">
        <v>0</v>
      </c>
      <c r="G15" s="50"/>
      <c r="H15" s="104" t="s">
        <v>64</v>
      </c>
      <c r="I15" s="104" t="s">
        <v>65</v>
      </c>
    </row>
    <row r="16" spans="2:9" ht="40.15" customHeight="1" x14ac:dyDescent="0.2">
      <c r="B16" s="47">
        <v>10</v>
      </c>
      <c r="C16" s="48" t="s">
        <v>66</v>
      </c>
      <c r="D16" s="51" t="s">
        <v>46</v>
      </c>
      <c r="E16" s="52" t="s">
        <v>60</v>
      </c>
      <c r="F16" s="47">
        <v>0</v>
      </c>
      <c r="G16" s="50"/>
      <c r="H16" s="104" t="s">
        <v>67</v>
      </c>
      <c r="I16" s="103"/>
    </row>
    <row r="17" spans="2:9" ht="40.15" customHeight="1" x14ac:dyDescent="0.2">
      <c r="B17" s="47">
        <v>11</v>
      </c>
      <c r="C17" s="48" t="s">
        <v>68</v>
      </c>
      <c r="D17" s="51" t="s">
        <v>46</v>
      </c>
      <c r="E17" s="52" t="s">
        <v>69</v>
      </c>
      <c r="F17" s="47" t="s">
        <v>46</v>
      </c>
      <c r="G17" s="50"/>
      <c r="H17" s="106" t="s">
        <v>70</v>
      </c>
      <c r="I17" s="104" t="s">
        <v>71</v>
      </c>
    </row>
    <row r="18" spans="2:9" ht="40.15" customHeight="1" x14ac:dyDescent="0.2">
      <c r="B18" s="47">
        <v>12</v>
      </c>
      <c r="C18" s="48" t="s">
        <v>72</v>
      </c>
      <c r="D18" s="51" t="s">
        <v>73</v>
      </c>
      <c r="E18" s="52" t="s">
        <v>74</v>
      </c>
      <c r="F18" s="47">
        <v>1</v>
      </c>
      <c r="G18" s="50"/>
      <c r="H18" s="104" t="s">
        <v>75</v>
      </c>
      <c r="I18" s="103"/>
    </row>
    <row r="19" spans="2:9" ht="40.15" customHeight="1" x14ac:dyDescent="0.2">
      <c r="B19" s="47">
        <v>13</v>
      </c>
      <c r="C19" s="48" t="s">
        <v>76</v>
      </c>
      <c r="D19" s="48" t="s">
        <v>46</v>
      </c>
      <c r="E19" s="52" t="s">
        <v>77</v>
      </c>
      <c r="F19" s="47" t="s">
        <v>46</v>
      </c>
      <c r="G19" s="50"/>
      <c r="H19" s="106" t="s">
        <v>78</v>
      </c>
      <c r="I19" s="103"/>
    </row>
    <row r="20" spans="2:9" ht="40.15" customHeight="1" x14ac:dyDescent="0.2">
      <c r="B20" s="47">
        <v>14</v>
      </c>
      <c r="C20" s="48" t="s">
        <v>79</v>
      </c>
      <c r="D20" s="51" t="s">
        <v>46</v>
      </c>
      <c r="E20" s="52" t="s">
        <v>80</v>
      </c>
      <c r="F20" s="47" t="s">
        <v>81</v>
      </c>
      <c r="G20" s="50"/>
      <c r="H20" s="106" t="s">
        <v>82</v>
      </c>
      <c r="I20" s="103"/>
    </row>
    <row r="21" spans="2:9" ht="60" x14ac:dyDescent="0.2">
      <c r="B21" s="47">
        <v>15</v>
      </c>
      <c r="C21" s="48" t="s">
        <v>83</v>
      </c>
      <c r="D21" s="48" t="s">
        <v>46</v>
      </c>
      <c r="E21" s="52" t="s">
        <v>69</v>
      </c>
      <c r="F21" s="47" t="s">
        <v>46</v>
      </c>
      <c r="G21" s="50"/>
      <c r="H21" s="104" t="s">
        <v>84</v>
      </c>
      <c r="I21" s="103"/>
    </row>
    <row r="22" spans="2:9" ht="72.75" customHeight="1" x14ac:dyDescent="0.2">
      <c r="B22" s="47">
        <v>16</v>
      </c>
      <c r="C22" s="48" t="s">
        <v>85</v>
      </c>
      <c r="D22" s="48" t="s">
        <v>46</v>
      </c>
      <c r="E22" s="52" t="s">
        <v>69</v>
      </c>
      <c r="F22" s="47" t="s">
        <v>46</v>
      </c>
      <c r="G22" s="50"/>
      <c r="H22" s="104" t="s">
        <v>86</v>
      </c>
      <c r="I22" s="103"/>
    </row>
    <row r="23" spans="2:9" x14ac:dyDescent="0.2"/>
    <row r="24" spans="2:9" ht="13.9" customHeight="1" x14ac:dyDescent="0.2"/>
    <row r="25" spans="2:9" ht="15" x14ac:dyDescent="0.25">
      <c r="B25" s="53" t="s">
        <v>87</v>
      </c>
    </row>
    <row r="26" spans="2:9" x14ac:dyDescent="0.2"/>
    <row r="27" spans="2:9" x14ac:dyDescent="0.2">
      <c r="B27" s="54"/>
      <c r="C27" s="14" t="s">
        <v>88</v>
      </c>
    </row>
    <row r="28" spans="2:9" x14ac:dyDescent="0.2"/>
    <row r="29" spans="2:9" x14ac:dyDescent="0.2">
      <c r="B29" s="55"/>
      <c r="C29" s="14" t="s">
        <v>89</v>
      </c>
    </row>
    <row r="30" spans="2:9" x14ac:dyDescent="0.2"/>
    <row r="31" spans="2:9" x14ac:dyDescent="0.2"/>
    <row r="32" spans="2:9" x14ac:dyDescent="0.2"/>
    <row r="33" spans="1:11" ht="15" x14ac:dyDescent="0.25">
      <c r="B33" s="131" t="s">
        <v>90</v>
      </c>
      <c r="C33" s="132"/>
      <c r="D33" s="132"/>
      <c r="E33" s="132"/>
      <c r="F33" s="133"/>
      <c r="G33" s="56"/>
      <c r="H33" s="57"/>
      <c r="I33" s="58"/>
      <c r="J33" s="58"/>
      <c r="K33" s="59"/>
    </row>
    <row r="34" spans="1:11" s="21" customFormat="1" ht="13.9" customHeight="1" x14ac:dyDescent="0.2">
      <c r="H34" s="60"/>
    </row>
    <row r="35" spans="1:11" s="21" customFormat="1" ht="13.9" customHeight="1" x14ac:dyDescent="0.2">
      <c r="B35" s="61" t="s">
        <v>91</v>
      </c>
      <c r="C35" s="134" t="s">
        <v>92</v>
      </c>
      <c r="D35" s="134"/>
      <c r="E35" s="134"/>
      <c r="F35" s="134"/>
      <c r="G35" s="62"/>
      <c r="H35" s="60"/>
    </row>
    <row r="36" spans="1:11" s="67" customFormat="1" ht="73.150000000000006" customHeight="1" x14ac:dyDescent="0.2">
      <c r="A36" s="21"/>
      <c r="B36" s="63">
        <v>1</v>
      </c>
      <c r="C36" s="137" t="s">
        <v>93</v>
      </c>
      <c r="D36" s="138"/>
      <c r="E36" s="138"/>
      <c r="F36" s="139"/>
      <c r="G36" s="64"/>
      <c r="H36" s="65"/>
      <c r="I36" s="66"/>
      <c r="J36" s="66"/>
    </row>
    <row r="37" spans="1:11" s="67" customFormat="1" ht="57" customHeight="1" x14ac:dyDescent="0.2">
      <c r="A37" s="21"/>
      <c r="B37" s="63">
        <v>2</v>
      </c>
      <c r="C37" s="135" t="s">
        <v>94</v>
      </c>
      <c r="D37" s="135"/>
      <c r="E37" s="135"/>
      <c r="F37" s="135"/>
      <c r="G37" s="64"/>
      <c r="H37" s="68"/>
    </row>
    <row r="38" spans="1:11" s="67" customFormat="1" ht="40.15" customHeight="1" x14ac:dyDescent="0.2">
      <c r="A38" s="21"/>
      <c r="B38" s="63">
        <v>3</v>
      </c>
      <c r="C38" s="135" t="s">
        <v>95</v>
      </c>
      <c r="D38" s="135"/>
      <c r="E38" s="135"/>
      <c r="F38" s="135"/>
      <c r="G38" s="64"/>
      <c r="H38" s="68"/>
    </row>
    <row r="39" spans="1:11" s="67" customFormat="1" ht="40.15" customHeight="1" x14ac:dyDescent="0.2">
      <c r="A39" s="21"/>
      <c r="B39" s="63">
        <v>4</v>
      </c>
      <c r="C39" s="135" t="s">
        <v>96</v>
      </c>
      <c r="D39" s="135"/>
      <c r="E39" s="135"/>
      <c r="F39" s="135"/>
      <c r="G39" s="64"/>
      <c r="H39" s="68"/>
    </row>
    <row r="40" spans="1:11" s="67" customFormat="1" ht="40.15" customHeight="1" x14ac:dyDescent="0.2">
      <c r="A40" s="21"/>
      <c r="B40" s="63">
        <v>5</v>
      </c>
      <c r="C40" s="135" t="s">
        <v>97</v>
      </c>
      <c r="D40" s="135"/>
      <c r="E40" s="135"/>
      <c r="F40" s="135"/>
      <c r="G40" s="64"/>
      <c r="H40" s="68"/>
    </row>
    <row r="41" spans="1:11" s="67" customFormat="1" ht="40.15" customHeight="1" x14ac:dyDescent="0.2">
      <c r="A41" s="21"/>
      <c r="B41" s="63">
        <v>6</v>
      </c>
      <c r="C41" s="135" t="s">
        <v>98</v>
      </c>
      <c r="D41" s="135"/>
      <c r="E41" s="135"/>
      <c r="F41" s="135"/>
      <c r="G41" s="64"/>
      <c r="H41" s="68"/>
    </row>
    <row r="42" spans="1:11" s="67" customFormat="1" ht="60" customHeight="1" x14ac:dyDescent="0.2">
      <c r="A42" s="21"/>
      <c r="B42" s="63">
        <v>7</v>
      </c>
      <c r="C42" s="135" t="s">
        <v>99</v>
      </c>
      <c r="D42" s="135"/>
      <c r="E42" s="135"/>
      <c r="F42" s="135"/>
      <c r="G42" s="64"/>
      <c r="H42" s="68"/>
    </row>
    <row r="43" spans="1:11" s="67" customFormat="1" ht="66" customHeight="1" x14ac:dyDescent="0.2">
      <c r="A43" s="21"/>
      <c r="B43" s="63">
        <v>8</v>
      </c>
      <c r="C43" s="135" t="s">
        <v>100</v>
      </c>
      <c r="D43" s="135"/>
      <c r="E43" s="135"/>
      <c r="F43" s="135"/>
      <c r="G43" s="64"/>
      <c r="H43" s="68"/>
    </row>
    <row r="44" spans="1:11" s="67" customFormat="1" ht="49.5" customHeight="1" x14ac:dyDescent="0.2">
      <c r="A44" s="21"/>
      <c r="B44" s="63">
        <v>9</v>
      </c>
      <c r="C44" s="135" t="s">
        <v>101</v>
      </c>
      <c r="D44" s="135"/>
      <c r="E44" s="135"/>
      <c r="F44" s="135"/>
      <c r="G44" s="64"/>
      <c r="H44" s="68"/>
    </row>
    <row r="45" spans="1:11" s="67" customFormat="1" ht="47.65" customHeight="1" x14ac:dyDescent="0.2">
      <c r="A45" s="21"/>
      <c r="B45" s="63">
        <v>10</v>
      </c>
      <c r="C45" s="136" t="s">
        <v>102</v>
      </c>
      <c r="D45" s="136"/>
      <c r="E45" s="136"/>
      <c r="F45" s="136"/>
      <c r="G45" s="69"/>
      <c r="H45" s="68"/>
    </row>
    <row r="46" spans="1:11" s="67" customFormat="1" ht="77.650000000000006" customHeight="1" x14ac:dyDescent="0.2">
      <c r="A46" s="21"/>
      <c r="B46" s="63">
        <v>11</v>
      </c>
      <c r="C46" s="136" t="s">
        <v>103</v>
      </c>
      <c r="D46" s="136"/>
      <c r="E46" s="136"/>
      <c r="F46" s="136"/>
      <c r="G46" s="69"/>
      <c r="H46" s="68"/>
    </row>
    <row r="47" spans="1:11" s="67" customFormat="1" ht="40.15" customHeight="1" x14ac:dyDescent="0.2">
      <c r="A47" s="21"/>
      <c r="B47" s="63">
        <v>12</v>
      </c>
      <c r="C47" s="136" t="s">
        <v>104</v>
      </c>
      <c r="D47" s="136"/>
      <c r="E47" s="136"/>
      <c r="F47" s="136"/>
      <c r="G47" s="69"/>
      <c r="H47" s="68"/>
    </row>
    <row r="48" spans="1:11" s="67" customFormat="1" ht="40.15" customHeight="1" x14ac:dyDescent="0.2">
      <c r="A48" s="21"/>
      <c r="B48" s="63">
        <v>13</v>
      </c>
      <c r="C48" s="136" t="s">
        <v>105</v>
      </c>
      <c r="D48" s="136"/>
      <c r="E48" s="136"/>
      <c r="F48" s="136"/>
      <c r="G48" s="69"/>
      <c r="H48" s="68"/>
    </row>
    <row r="49" spans="1:8" s="67" customFormat="1" ht="47.65" customHeight="1" x14ac:dyDescent="0.2">
      <c r="A49" s="21"/>
      <c r="B49" s="63">
        <v>14</v>
      </c>
      <c r="C49" s="136" t="s">
        <v>106</v>
      </c>
      <c r="D49" s="136"/>
      <c r="E49" s="136"/>
      <c r="F49" s="136"/>
      <c r="G49" s="69"/>
      <c r="H49" s="68"/>
    </row>
    <row r="50" spans="1:8" s="67" customFormat="1" ht="91.15" customHeight="1" x14ac:dyDescent="0.2">
      <c r="A50" s="21"/>
      <c r="B50" s="63">
        <v>15</v>
      </c>
      <c r="C50" s="136" t="s">
        <v>107</v>
      </c>
      <c r="D50" s="136"/>
      <c r="E50" s="136"/>
      <c r="F50" s="136"/>
      <c r="G50" s="69"/>
      <c r="H50" s="68"/>
    </row>
    <row r="51" spans="1:8" s="67" customFormat="1" ht="149.65" customHeight="1" x14ac:dyDescent="0.2">
      <c r="A51" s="21"/>
      <c r="B51" s="63">
        <v>16</v>
      </c>
      <c r="C51" s="136" t="s">
        <v>108</v>
      </c>
      <c r="D51" s="136"/>
      <c r="E51" s="136"/>
      <c r="F51" s="136"/>
      <c r="G51" s="69"/>
      <c r="H51" s="68"/>
    </row>
    <row r="52" spans="1:8" x14ac:dyDescent="0.2"/>
    <row r="53" spans="1:8" x14ac:dyDescent="0.2">
      <c r="B53" s="131" t="s">
        <v>109</v>
      </c>
      <c r="C53" s="132"/>
      <c r="D53" s="132"/>
      <c r="E53" s="132"/>
      <c r="F53" s="133"/>
    </row>
    <row r="54" spans="1:8" ht="15" thickBot="1" x14ac:dyDescent="0.25"/>
    <row r="55" spans="1:8" ht="15" thickBot="1" x14ac:dyDescent="0.25">
      <c r="B55" s="70" t="s">
        <v>39</v>
      </c>
      <c r="C55" s="71" t="s">
        <v>110</v>
      </c>
      <c r="D55" s="71" t="s">
        <v>111</v>
      </c>
    </row>
    <row r="56" spans="1:8" ht="51.75" thickBot="1" x14ac:dyDescent="0.25">
      <c r="B56" s="72">
        <v>1</v>
      </c>
      <c r="C56" s="73" t="s">
        <v>112</v>
      </c>
      <c r="D56" s="73" t="s">
        <v>113</v>
      </c>
    </row>
    <row r="57" spans="1:8" ht="64.5" thickBot="1" x14ac:dyDescent="0.25">
      <c r="B57" s="72">
        <v>2</v>
      </c>
      <c r="C57" s="73" t="s">
        <v>114</v>
      </c>
      <c r="D57" s="73" t="s">
        <v>115</v>
      </c>
    </row>
    <row r="58" spans="1:8" ht="90" thickBot="1" x14ac:dyDescent="0.25">
      <c r="B58" s="72">
        <v>3</v>
      </c>
      <c r="C58" s="73" t="s">
        <v>116</v>
      </c>
      <c r="D58" s="73" t="s">
        <v>117</v>
      </c>
    </row>
    <row r="59" spans="1:8" ht="128.25" thickBot="1" x14ac:dyDescent="0.25">
      <c r="B59" s="72">
        <v>4</v>
      </c>
      <c r="C59" s="73" t="s">
        <v>118</v>
      </c>
      <c r="D59" s="73" t="s">
        <v>119</v>
      </c>
    </row>
    <row r="60" spans="1:8" ht="39" thickBot="1" x14ac:dyDescent="0.25">
      <c r="B60" s="72">
        <v>5</v>
      </c>
      <c r="C60" s="73" t="s">
        <v>120</v>
      </c>
      <c r="D60" s="73" t="s">
        <v>121</v>
      </c>
    </row>
    <row r="61" spans="1:8" x14ac:dyDescent="0.2"/>
    <row r="62" spans="1:8" ht="38.25" x14ac:dyDescent="0.2">
      <c r="C62" s="74" t="s">
        <v>122</v>
      </c>
    </row>
    <row r="63" spans="1:8" x14ac:dyDescent="0.2"/>
    <row r="64" spans="1:8" x14ac:dyDescent="0.2"/>
    <row r="65" x14ac:dyDescent="0.2"/>
    <row r="66" ht="31.15"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31.15" hidden="1" customHeight="1" x14ac:dyDescent="0.2"/>
    <row r="75" ht="13.9" hidden="1" customHeight="1" x14ac:dyDescent="0.2"/>
    <row r="76" ht="13.9" hidden="1" customHeight="1" x14ac:dyDescent="0.2"/>
    <row r="78" ht="31.15" hidden="1" customHeight="1" x14ac:dyDescent="0.2"/>
    <row r="79" ht="78.400000000000006" hidden="1" customHeight="1" x14ac:dyDescent="0.2"/>
    <row r="82" ht="123.4" hidden="1" customHeight="1"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sheetProtection algorithmName="SHA-512" hashValue="d3q0mNAVWx+axFp8i3vyxUi0o3jYWk/Qf2Po0YSd1chScCGOswiM7IK3A36AvIcVnO2IiYSzdvMUZ424wzu/SQ==" saltValue="S2ZrFtYk+LvNc3LUIeqZHA==" spinCount="100000" sheet="1" objects="1" scenarios="1"/>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pageMargins left="0.7" right="0.7" top="0.75" bottom="0.75" header="0.3" footer="0.3"/>
  <pageSetup paperSize="9" orientation="portrait" r:id="rId1"/>
  <headerFooter>
    <oddHeader>&amp;L&amp;"Calibri"&amp;10&amp;K000000ST Classification: OFFICIAL COMMERCIAL&amp;1#_x000D_&amp;"Calibri"&amp;11&amp;K000000</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E55"/>
  <sheetViews>
    <sheetView showGridLines="0" zoomScaleNormal="100" workbookViewId="0">
      <selection activeCell="D8" sqref="D8"/>
    </sheetView>
  </sheetViews>
  <sheetFormatPr defaultColWidth="0" defaultRowHeight="14.25" zeroHeight="1" x14ac:dyDescent="0.2"/>
  <cols>
    <col min="1" max="1" width="2" style="14" customWidth="1"/>
    <col min="2" max="2" width="4.125" style="14" customWidth="1"/>
    <col min="3" max="3" width="70.625" style="14" customWidth="1"/>
    <col min="4" max="4" width="16.625" style="14" customWidth="1"/>
    <col min="5" max="5" width="14.625" style="14" customWidth="1"/>
    <col min="6" max="6" width="5.625" style="14" customWidth="1"/>
    <col min="7" max="7" width="2.5" style="14" customWidth="1"/>
    <col min="8" max="109" width="8.75" style="14" customWidth="1"/>
    <col min="110" max="16384" width="8.75" style="14" hidden="1"/>
  </cols>
  <sheetData>
    <row r="1" spans="1:88" ht="24" x14ac:dyDescent="0.2">
      <c r="B1" s="15" t="s">
        <v>123</v>
      </c>
      <c r="C1" s="36"/>
      <c r="D1" s="37"/>
      <c r="E1" s="36"/>
      <c r="F1" s="36"/>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row>
    <row r="2" spans="1:88" ht="15" thickBot="1"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row>
    <row r="3" spans="1:88" ht="17.25" thickBot="1" x14ac:dyDescent="0.25">
      <c r="A3" s="38"/>
      <c r="B3" s="140" t="s">
        <v>3</v>
      </c>
      <c r="C3" s="153"/>
      <c r="D3" s="150" t="str">
        <f>'Cover sheet'!C5</f>
        <v>Severn Trent</v>
      </c>
      <c r="E3" s="151"/>
      <c r="F3" s="152"/>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row>
    <row r="4" spans="1:88" ht="17.25" thickBot="1" x14ac:dyDescent="0.25">
      <c r="A4" s="38"/>
      <c r="B4" s="140" t="s">
        <v>6</v>
      </c>
      <c r="C4" s="153"/>
      <c r="D4" s="150" t="str">
        <f>'Cover sheet'!C6</f>
        <v>Newark</v>
      </c>
      <c r="E4" s="151"/>
      <c r="F4" s="152"/>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row>
    <row r="5" spans="1:88" ht="16.5" thickBot="1" x14ac:dyDescent="0.35">
      <c r="A5" s="38"/>
      <c r="B5" s="38"/>
      <c r="C5" s="41"/>
      <c r="D5" s="41"/>
      <c r="E5" s="38"/>
      <c r="F5" s="38"/>
      <c r="G5" s="38"/>
      <c r="H5" s="154" t="s">
        <v>124</v>
      </c>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43" t="s">
        <v>125</v>
      </c>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row>
    <row r="6" spans="1:88" ht="15" thickBot="1" x14ac:dyDescent="0.25">
      <c r="B6" s="42" t="s">
        <v>39</v>
      </c>
      <c r="C6" s="42" t="s">
        <v>126</v>
      </c>
      <c r="D6" s="43" t="s">
        <v>41</v>
      </c>
      <c r="E6" s="43" t="s">
        <v>42</v>
      </c>
      <c r="F6" s="45" t="s">
        <v>43</v>
      </c>
      <c r="H6" s="43" t="s">
        <v>127</v>
      </c>
      <c r="I6" s="43" t="s">
        <v>128</v>
      </c>
      <c r="J6" s="43" t="s">
        <v>129</v>
      </c>
      <c r="K6" s="43" t="s">
        <v>130</v>
      </c>
      <c r="L6" s="43" t="s">
        <v>131</v>
      </c>
      <c r="M6" s="43" t="s">
        <v>132</v>
      </c>
      <c r="N6" s="43" t="s">
        <v>133</v>
      </c>
      <c r="O6" s="43" t="s">
        <v>134</v>
      </c>
      <c r="P6" s="43" t="s">
        <v>135</v>
      </c>
      <c r="Q6" s="43" t="s">
        <v>136</v>
      </c>
      <c r="R6" s="43" t="s">
        <v>137</v>
      </c>
      <c r="S6" s="43" t="s">
        <v>138</v>
      </c>
      <c r="T6" s="43" t="s">
        <v>139</v>
      </c>
      <c r="U6" s="43" t="s">
        <v>140</v>
      </c>
      <c r="V6" s="43" t="s">
        <v>141</v>
      </c>
      <c r="W6" s="43" t="s">
        <v>142</v>
      </c>
      <c r="X6" s="43" t="s">
        <v>143</v>
      </c>
      <c r="Y6" s="43" t="s">
        <v>144</v>
      </c>
      <c r="Z6" s="43" t="s">
        <v>145</v>
      </c>
      <c r="AA6" s="43" t="s">
        <v>146</v>
      </c>
      <c r="AB6" s="43" t="s">
        <v>147</v>
      </c>
      <c r="AC6" s="43" t="s">
        <v>148</v>
      </c>
      <c r="AD6" s="43" t="s">
        <v>149</v>
      </c>
      <c r="AE6" s="43" t="s">
        <v>150</v>
      </c>
      <c r="AF6" s="43" t="s">
        <v>151</v>
      </c>
      <c r="AG6" s="43" t="s">
        <v>152</v>
      </c>
      <c r="AH6" s="43" t="s">
        <v>153</v>
      </c>
      <c r="AI6" s="43" t="s">
        <v>154</v>
      </c>
      <c r="AJ6" s="43" t="s">
        <v>155</v>
      </c>
      <c r="AK6" s="43" t="s">
        <v>156</v>
      </c>
      <c r="AL6" s="43" t="s">
        <v>157</v>
      </c>
      <c r="AM6" s="43" t="s">
        <v>158</v>
      </c>
      <c r="AN6" s="43" t="s">
        <v>159</v>
      </c>
      <c r="AO6" s="43" t="s">
        <v>160</v>
      </c>
      <c r="AP6" s="43" t="s">
        <v>161</v>
      </c>
      <c r="AQ6" s="43" t="s">
        <v>162</v>
      </c>
      <c r="AR6" s="43" t="s">
        <v>163</v>
      </c>
      <c r="AS6" s="43" t="s">
        <v>164</v>
      </c>
      <c r="AT6" s="43" t="s">
        <v>165</v>
      </c>
      <c r="AU6" s="43" t="s">
        <v>166</v>
      </c>
      <c r="AV6" s="43" t="s">
        <v>167</v>
      </c>
      <c r="AW6" s="43" t="s">
        <v>168</v>
      </c>
      <c r="AX6" s="43" t="s">
        <v>169</v>
      </c>
      <c r="AY6" s="43" t="s">
        <v>170</v>
      </c>
      <c r="AZ6" s="43" t="s">
        <v>171</v>
      </c>
      <c r="BA6" s="43" t="s">
        <v>172</v>
      </c>
      <c r="BB6" s="43" t="s">
        <v>173</v>
      </c>
      <c r="BC6" s="43" t="s">
        <v>174</v>
      </c>
      <c r="BD6" s="43" t="s">
        <v>175</v>
      </c>
      <c r="BE6" s="43" t="s">
        <v>176</v>
      </c>
      <c r="BF6" s="43" t="s">
        <v>177</v>
      </c>
      <c r="BG6" s="43" t="s">
        <v>178</v>
      </c>
      <c r="BH6" s="43" t="s">
        <v>179</v>
      </c>
      <c r="BI6" s="43" t="s">
        <v>180</v>
      </c>
      <c r="BJ6" s="43" t="s">
        <v>181</v>
      </c>
      <c r="BK6" s="43" t="s">
        <v>182</v>
      </c>
      <c r="BL6" s="43" t="s">
        <v>183</v>
      </c>
      <c r="BM6" s="43" t="s">
        <v>184</v>
      </c>
      <c r="BN6" s="43" t="s">
        <v>185</v>
      </c>
      <c r="BO6" s="43" t="s">
        <v>186</v>
      </c>
      <c r="BP6" s="43" t="s">
        <v>187</v>
      </c>
      <c r="BQ6" s="43" t="s">
        <v>188</v>
      </c>
      <c r="BR6" s="43" t="s">
        <v>189</v>
      </c>
      <c r="BS6" s="43" t="s">
        <v>190</v>
      </c>
      <c r="BT6" s="43" t="s">
        <v>191</v>
      </c>
      <c r="BU6" s="43" t="s">
        <v>192</v>
      </c>
      <c r="BV6" s="43" t="s">
        <v>193</v>
      </c>
      <c r="BW6" s="43" t="s">
        <v>194</v>
      </c>
      <c r="BX6" s="43" t="s">
        <v>195</v>
      </c>
      <c r="BY6" s="43" t="s">
        <v>196</v>
      </c>
      <c r="BZ6" s="43" t="s">
        <v>197</v>
      </c>
      <c r="CA6" s="43" t="s">
        <v>198</v>
      </c>
      <c r="CB6" s="43" t="s">
        <v>199</v>
      </c>
      <c r="CC6" s="43" t="s">
        <v>200</v>
      </c>
      <c r="CD6" s="43" t="s">
        <v>201</v>
      </c>
      <c r="CE6" s="43" t="s">
        <v>202</v>
      </c>
      <c r="CF6" s="43" t="s">
        <v>203</v>
      </c>
      <c r="CG6" s="43" t="s">
        <v>204</v>
      </c>
      <c r="CH6" s="43" t="s">
        <v>205</v>
      </c>
      <c r="CI6" s="43" t="s">
        <v>206</v>
      </c>
      <c r="CJ6" s="43" t="s">
        <v>207</v>
      </c>
    </row>
    <row r="7" spans="1:88" ht="40.15" customHeight="1" x14ac:dyDescent="0.2">
      <c r="B7" s="75">
        <v>1</v>
      </c>
      <c r="C7" s="76" t="s">
        <v>208</v>
      </c>
      <c r="D7" s="77" t="s">
        <v>209</v>
      </c>
      <c r="E7" s="77" t="s">
        <v>74</v>
      </c>
      <c r="F7" s="77">
        <v>2</v>
      </c>
      <c r="G7" s="78"/>
      <c r="H7" s="110">
        <v>18.996700000000001</v>
      </c>
      <c r="I7" s="110">
        <v>18.996700000000001</v>
      </c>
      <c r="J7" s="110">
        <v>18.996700000000001</v>
      </c>
      <c r="K7" s="110">
        <v>18.996700000000001</v>
      </c>
      <c r="L7" s="110">
        <v>18.996700000000001</v>
      </c>
      <c r="M7" s="110">
        <v>18.996700000000001</v>
      </c>
      <c r="N7" s="110">
        <v>18.996700000000001</v>
      </c>
      <c r="O7" s="110">
        <v>18.996700000000001</v>
      </c>
      <c r="P7" s="110">
        <v>18.996700000000001</v>
      </c>
      <c r="Q7" s="110">
        <v>18.996700000000001</v>
      </c>
      <c r="R7" s="110">
        <v>18.996700000000001</v>
      </c>
      <c r="S7" s="110">
        <v>18.996700000000001</v>
      </c>
      <c r="T7" s="110">
        <v>18.996700000000001</v>
      </c>
      <c r="U7" s="110">
        <v>18.996700000000001</v>
      </c>
      <c r="V7" s="110">
        <v>18.996700000000001</v>
      </c>
      <c r="W7" s="110">
        <v>18.996700000000001</v>
      </c>
      <c r="X7" s="110">
        <v>18.996700000000001</v>
      </c>
      <c r="Y7" s="110">
        <v>18.996700000000001</v>
      </c>
      <c r="Z7" s="110">
        <v>18.996700000000001</v>
      </c>
      <c r="AA7" s="110">
        <v>18.996700000000001</v>
      </c>
      <c r="AB7" s="110">
        <v>18.996700000000001</v>
      </c>
      <c r="AC7" s="110">
        <v>18.996700000000001</v>
      </c>
      <c r="AD7" s="110">
        <v>18.996700000000001</v>
      </c>
      <c r="AE7" s="110">
        <v>18.996700000000001</v>
      </c>
      <c r="AF7" s="110">
        <v>18.996700000000001</v>
      </c>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1"/>
    </row>
    <row r="8" spans="1:88" ht="40.15" customHeight="1" x14ac:dyDescent="0.2">
      <c r="B8" s="82">
        <f>B7+1</f>
        <v>2</v>
      </c>
      <c r="C8" s="83" t="s">
        <v>210</v>
      </c>
      <c r="D8" s="84" t="s">
        <v>211</v>
      </c>
      <c r="E8" s="85" t="s">
        <v>74</v>
      </c>
      <c r="F8" s="85">
        <v>2</v>
      </c>
      <c r="G8" s="78"/>
      <c r="H8" s="110">
        <v>0</v>
      </c>
      <c r="I8" s="110">
        <v>0</v>
      </c>
      <c r="J8" s="110">
        <v>0</v>
      </c>
      <c r="K8" s="110">
        <v>0</v>
      </c>
      <c r="L8" s="110">
        <v>0</v>
      </c>
      <c r="M8" s="110">
        <v>0</v>
      </c>
      <c r="N8" s="110">
        <v>0</v>
      </c>
      <c r="O8" s="110">
        <v>0</v>
      </c>
      <c r="P8" s="110">
        <v>0</v>
      </c>
      <c r="Q8" s="110">
        <v>0</v>
      </c>
      <c r="R8" s="110">
        <v>0</v>
      </c>
      <c r="S8" s="110">
        <v>0</v>
      </c>
      <c r="T8" s="110">
        <v>0</v>
      </c>
      <c r="U8" s="110">
        <v>0</v>
      </c>
      <c r="V8" s="110">
        <v>0</v>
      </c>
      <c r="W8" s="110">
        <v>0</v>
      </c>
      <c r="X8" s="110">
        <v>0</v>
      </c>
      <c r="Y8" s="110">
        <v>0</v>
      </c>
      <c r="Z8" s="110">
        <v>0</v>
      </c>
      <c r="AA8" s="110">
        <v>0</v>
      </c>
      <c r="AB8" s="110">
        <v>0</v>
      </c>
      <c r="AC8" s="110">
        <v>0</v>
      </c>
      <c r="AD8" s="110">
        <v>0</v>
      </c>
      <c r="AE8" s="110">
        <v>0</v>
      </c>
      <c r="AF8" s="110">
        <v>0</v>
      </c>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6"/>
    </row>
    <row r="9" spans="1:88" ht="40.15" customHeight="1" x14ac:dyDescent="0.2">
      <c r="B9" s="82">
        <f t="shared" ref="B9:B12" si="0">B8+1</f>
        <v>3</v>
      </c>
      <c r="C9" s="83" t="s">
        <v>212</v>
      </c>
      <c r="D9" s="84" t="s">
        <v>213</v>
      </c>
      <c r="E9" s="85" t="s">
        <v>74</v>
      </c>
      <c r="F9" s="85">
        <v>2</v>
      </c>
      <c r="G9" s="78"/>
      <c r="H9" s="110">
        <v>0</v>
      </c>
      <c r="I9" s="110">
        <v>0</v>
      </c>
      <c r="J9" s="110">
        <v>0</v>
      </c>
      <c r="K9" s="110">
        <v>0</v>
      </c>
      <c r="L9" s="110">
        <v>0</v>
      </c>
      <c r="M9" s="110">
        <v>0</v>
      </c>
      <c r="N9" s="110">
        <v>0</v>
      </c>
      <c r="O9" s="110">
        <v>0</v>
      </c>
      <c r="P9" s="110">
        <v>0</v>
      </c>
      <c r="Q9" s="110">
        <v>0</v>
      </c>
      <c r="R9" s="110">
        <v>0</v>
      </c>
      <c r="S9" s="110">
        <v>0</v>
      </c>
      <c r="T9" s="110">
        <v>0</v>
      </c>
      <c r="U9" s="110">
        <v>0</v>
      </c>
      <c r="V9" s="110">
        <v>0</v>
      </c>
      <c r="W9" s="110">
        <v>0</v>
      </c>
      <c r="X9" s="110">
        <v>0</v>
      </c>
      <c r="Y9" s="110">
        <v>0</v>
      </c>
      <c r="Z9" s="110">
        <v>0</v>
      </c>
      <c r="AA9" s="110">
        <v>0</v>
      </c>
      <c r="AB9" s="110">
        <v>0</v>
      </c>
      <c r="AC9" s="110">
        <v>0</v>
      </c>
      <c r="AD9" s="110">
        <v>0</v>
      </c>
      <c r="AE9" s="110">
        <v>0</v>
      </c>
      <c r="AF9" s="110">
        <v>0</v>
      </c>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6"/>
    </row>
    <row r="10" spans="1:88" ht="40.15" customHeight="1" x14ac:dyDescent="0.2">
      <c r="B10" s="82">
        <f t="shared" si="0"/>
        <v>4</v>
      </c>
      <c r="C10" s="83" t="s">
        <v>214</v>
      </c>
      <c r="D10" s="84" t="s">
        <v>215</v>
      </c>
      <c r="E10" s="85" t="s">
        <v>74</v>
      </c>
      <c r="F10" s="85">
        <v>2</v>
      </c>
      <c r="G10" s="78"/>
      <c r="H10" s="110">
        <v>0</v>
      </c>
      <c r="I10" s="110">
        <v>0</v>
      </c>
      <c r="J10" s="110">
        <v>0</v>
      </c>
      <c r="K10" s="110">
        <v>0</v>
      </c>
      <c r="L10" s="110">
        <v>0</v>
      </c>
      <c r="M10" s="110">
        <v>0</v>
      </c>
      <c r="N10" s="110">
        <v>0</v>
      </c>
      <c r="O10" s="110">
        <v>0</v>
      </c>
      <c r="P10" s="110">
        <v>0</v>
      </c>
      <c r="Q10" s="110">
        <v>0</v>
      </c>
      <c r="R10" s="110">
        <v>0</v>
      </c>
      <c r="S10" s="110">
        <v>0</v>
      </c>
      <c r="T10" s="110">
        <v>0</v>
      </c>
      <c r="U10" s="110">
        <v>0</v>
      </c>
      <c r="V10" s="110">
        <v>0</v>
      </c>
      <c r="W10" s="110">
        <v>0</v>
      </c>
      <c r="X10" s="110">
        <v>0</v>
      </c>
      <c r="Y10" s="110">
        <v>0</v>
      </c>
      <c r="Z10" s="110">
        <v>0</v>
      </c>
      <c r="AA10" s="110">
        <v>0</v>
      </c>
      <c r="AB10" s="110">
        <v>0</v>
      </c>
      <c r="AC10" s="110">
        <v>0</v>
      </c>
      <c r="AD10" s="110">
        <v>0</v>
      </c>
      <c r="AE10" s="110">
        <v>0</v>
      </c>
      <c r="AF10" s="110">
        <v>0</v>
      </c>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6"/>
    </row>
    <row r="11" spans="1:88" ht="40.15" customHeight="1" x14ac:dyDescent="0.2">
      <c r="B11" s="82">
        <f t="shared" si="0"/>
        <v>5</v>
      </c>
      <c r="C11" s="83" t="s">
        <v>216</v>
      </c>
      <c r="D11" s="84" t="s">
        <v>217</v>
      </c>
      <c r="E11" s="85" t="s">
        <v>74</v>
      </c>
      <c r="F11" s="85">
        <v>2</v>
      </c>
      <c r="G11" s="78"/>
      <c r="H11" s="110">
        <v>0</v>
      </c>
      <c r="I11" s="110">
        <v>0</v>
      </c>
      <c r="J11" s="110">
        <v>0</v>
      </c>
      <c r="K11" s="110">
        <v>0</v>
      </c>
      <c r="L11" s="110">
        <v>0</v>
      </c>
      <c r="M11" s="110">
        <v>0</v>
      </c>
      <c r="N11" s="110">
        <v>0</v>
      </c>
      <c r="O11" s="110">
        <v>0</v>
      </c>
      <c r="P11" s="110">
        <v>0</v>
      </c>
      <c r="Q11" s="110">
        <v>0</v>
      </c>
      <c r="R11" s="110">
        <v>0</v>
      </c>
      <c r="S11" s="110">
        <v>0</v>
      </c>
      <c r="T11" s="110">
        <v>0</v>
      </c>
      <c r="U11" s="110">
        <v>0</v>
      </c>
      <c r="V11" s="110">
        <v>0</v>
      </c>
      <c r="W11" s="110">
        <v>0</v>
      </c>
      <c r="X11" s="110">
        <v>0</v>
      </c>
      <c r="Y11" s="110">
        <v>0</v>
      </c>
      <c r="Z11" s="110">
        <v>0</v>
      </c>
      <c r="AA11" s="110">
        <v>0</v>
      </c>
      <c r="AB11" s="110">
        <v>0</v>
      </c>
      <c r="AC11" s="110">
        <v>0</v>
      </c>
      <c r="AD11" s="110">
        <v>0</v>
      </c>
      <c r="AE11" s="110">
        <v>0</v>
      </c>
      <c r="AF11" s="110">
        <v>0</v>
      </c>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6"/>
    </row>
    <row r="12" spans="1:88" ht="40.15" customHeight="1" x14ac:dyDescent="0.2">
      <c r="B12" s="82">
        <f t="shared" si="0"/>
        <v>6</v>
      </c>
      <c r="C12" s="83" t="s">
        <v>218</v>
      </c>
      <c r="D12" s="84" t="s">
        <v>219</v>
      </c>
      <c r="E12" s="85" t="s">
        <v>74</v>
      </c>
      <c r="F12" s="85">
        <v>2</v>
      </c>
      <c r="G12" s="78"/>
      <c r="H12" s="111">
        <v>0</v>
      </c>
      <c r="I12" s="111">
        <v>2.301369863012933E-2</v>
      </c>
      <c r="J12" s="111">
        <v>0.46721644496014197</v>
      </c>
      <c r="K12" s="111">
        <v>0.46721644496014197</v>
      </c>
      <c r="L12" s="111">
        <v>0.46721644496014197</v>
      </c>
      <c r="M12" s="111">
        <v>0.46721644496014197</v>
      </c>
      <c r="N12" s="111">
        <v>0.46721644496014197</v>
      </c>
      <c r="O12" s="111">
        <v>0.46721644496014197</v>
      </c>
      <c r="P12" s="111">
        <v>0.46721644496014197</v>
      </c>
      <c r="Q12" s="111">
        <v>0.46721644496014197</v>
      </c>
      <c r="R12" s="111">
        <v>0.46721644496014197</v>
      </c>
      <c r="S12" s="111">
        <v>0.46721644496014197</v>
      </c>
      <c r="T12" s="111">
        <v>0.46721644496014197</v>
      </c>
      <c r="U12" s="111">
        <v>0.46721644496014197</v>
      </c>
      <c r="V12" s="111">
        <v>0.46721644496014197</v>
      </c>
      <c r="W12" s="111">
        <v>0.46721644496014197</v>
      </c>
      <c r="X12" s="111">
        <v>0.46721644496014197</v>
      </c>
      <c r="Y12" s="111">
        <v>0.46721644496014197</v>
      </c>
      <c r="Z12" s="111">
        <v>0.46721644496014197</v>
      </c>
      <c r="AA12" s="111">
        <v>0.46721644496014197</v>
      </c>
      <c r="AB12" s="111">
        <v>0.46721644496014197</v>
      </c>
      <c r="AC12" s="111">
        <v>0.46721644496014197</v>
      </c>
      <c r="AD12" s="111">
        <v>0.46721644496014197</v>
      </c>
      <c r="AE12" s="111">
        <v>0.46721644496014197</v>
      </c>
      <c r="AF12" s="111">
        <v>0.46721644496014197</v>
      </c>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row>
    <row r="13" spans="1:88" x14ac:dyDescent="0.2"/>
    <row r="14" spans="1:88" x14ac:dyDescent="0.2"/>
    <row r="15" spans="1:88" x14ac:dyDescent="0.2"/>
    <row r="16" spans="1:88" ht="15" x14ac:dyDescent="0.25">
      <c r="B16" s="53" t="s">
        <v>87</v>
      </c>
    </row>
    <row r="17" spans="2:9" x14ac:dyDescent="0.2"/>
    <row r="18" spans="2:9" x14ac:dyDescent="0.2">
      <c r="B18" s="54"/>
      <c r="C18" s="14" t="s">
        <v>88</v>
      </c>
    </row>
    <row r="19" spans="2:9" x14ac:dyDescent="0.2"/>
    <row r="20" spans="2:9" x14ac:dyDescent="0.2">
      <c r="B20" s="55"/>
      <c r="C20" s="14" t="s">
        <v>89</v>
      </c>
    </row>
    <row r="21" spans="2:9" x14ac:dyDescent="0.2"/>
    <row r="22" spans="2:9" x14ac:dyDescent="0.2"/>
    <row r="23" spans="2:9" x14ac:dyDescent="0.2"/>
    <row r="24" spans="2:9" ht="15" x14ac:dyDescent="0.25">
      <c r="B24" s="144" t="s">
        <v>220</v>
      </c>
      <c r="C24" s="145"/>
      <c r="D24" s="145"/>
      <c r="E24" s="145"/>
      <c r="F24" s="145"/>
      <c r="G24" s="145"/>
      <c r="H24" s="145"/>
      <c r="I24" s="146"/>
    </row>
    <row r="25" spans="2:9" x14ac:dyDescent="0.2"/>
    <row r="26" spans="2:9" s="21" customFormat="1" ht="13.5" x14ac:dyDescent="0.2">
      <c r="B26" s="87" t="s">
        <v>39</v>
      </c>
      <c r="C26" s="147" t="s">
        <v>92</v>
      </c>
      <c r="D26" s="147"/>
      <c r="E26" s="147"/>
      <c r="F26" s="147"/>
      <c r="G26" s="147"/>
      <c r="H26" s="147"/>
      <c r="I26" s="147"/>
    </row>
    <row r="27" spans="2:9" s="21" customFormat="1" ht="76.150000000000006" customHeight="1" x14ac:dyDescent="0.2">
      <c r="B27" s="63">
        <v>1</v>
      </c>
      <c r="C27" s="148" t="s">
        <v>221</v>
      </c>
      <c r="D27" s="149"/>
      <c r="E27" s="149"/>
      <c r="F27" s="149"/>
      <c r="G27" s="149"/>
      <c r="H27" s="149"/>
      <c r="I27" s="149"/>
    </row>
    <row r="28" spans="2:9" s="21" customFormat="1" ht="55.9" customHeight="1" x14ac:dyDescent="0.2">
      <c r="B28" s="63">
        <f>B27+1</f>
        <v>2</v>
      </c>
      <c r="C28" s="148" t="s">
        <v>222</v>
      </c>
      <c r="D28" s="149"/>
      <c r="E28" s="149"/>
      <c r="F28" s="149"/>
      <c r="G28" s="149"/>
      <c r="H28" s="149"/>
      <c r="I28" s="149"/>
    </row>
    <row r="29" spans="2:9" s="21" customFormat="1" ht="58.15" customHeight="1" x14ac:dyDescent="0.2">
      <c r="B29" s="63">
        <f t="shared" ref="B29:B32" si="1">B28+1</f>
        <v>3</v>
      </c>
      <c r="C29" s="148" t="s">
        <v>223</v>
      </c>
      <c r="D29" s="149"/>
      <c r="E29" s="149"/>
      <c r="F29" s="149"/>
      <c r="G29" s="149"/>
      <c r="H29" s="149"/>
      <c r="I29" s="149"/>
    </row>
    <row r="30" spans="2:9" s="21" customFormat="1" ht="41.65" customHeight="1" x14ac:dyDescent="0.2">
      <c r="B30" s="63">
        <f t="shared" si="1"/>
        <v>4</v>
      </c>
      <c r="C30" s="148" t="s">
        <v>224</v>
      </c>
      <c r="D30" s="149"/>
      <c r="E30" s="149"/>
      <c r="F30" s="149"/>
      <c r="G30" s="149"/>
      <c r="H30" s="149"/>
      <c r="I30" s="149"/>
    </row>
    <row r="31" spans="2:9" s="21" customFormat="1" ht="94.9" customHeight="1" x14ac:dyDescent="0.2">
      <c r="B31" s="63">
        <f t="shared" si="1"/>
        <v>5</v>
      </c>
      <c r="C31" s="148" t="s">
        <v>225</v>
      </c>
      <c r="D31" s="149"/>
      <c r="E31" s="149"/>
      <c r="F31" s="149"/>
      <c r="G31" s="149"/>
      <c r="H31" s="149"/>
      <c r="I31" s="149"/>
    </row>
    <row r="32" spans="2:9" s="21" customFormat="1" ht="82.5" customHeight="1" x14ac:dyDescent="0.2">
      <c r="B32" s="63">
        <f t="shared" si="1"/>
        <v>6</v>
      </c>
      <c r="C32" s="148" t="s">
        <v>226</v>
      </c>
      <c r="D32" s="149"/>
      <c r="E32" s="149"/>
      <c r="F32" s="149"/>
      <c r="G32" s="149"/>
      <c r="H32" s="149"/>
      <c r="I32" s="149"/>
    </row>
    <row r="33" s="21" customFormat="1" ht="12.75" x14ac:dyDescent="0.2"/>
    <row r="34" s="21" customFormat="1" ht="12.75" x14ac:dyDescent="0.2"/>
    <row r="35" s="21" customFormat="1" ht="12.75" x14ac:dyDescent="0.2"/>
    <row r="36" s="21" customFormat="1" ht="12.75"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amlGGHQh74qvcui+jDyzgCZ4jrPfnroBc7HSRGcgl/xWdvJyKswka1rNQgrapParKDAsWfpuGWTk1rEl3gtAOQ==" saltValue="ZLqP5pwPnxkJFKA+Kg7q7w==" spinCount="100000" sheet="1" objects="1" scenarios="1"/>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headerFooter>
    <oddHeader>&amp;L&amp;"Calibri"&amp;10&amp;K000000ST Classification: OFFICIAL COMMERCIAL&amp;1#_x000D_&amp;"Calibri"&amp;11&amp;K000000</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F67"/>
  <sheetViews>
    <sheetView showGridLines="0" zoomScaleNormal="100" workbookViewId="0">
      <selection activeCell="H22" sqref="H22"/>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55" t="s">
        <v>227</v>
      </c>
      <c r="C1" s="155"/>
      <c r="D1" s="155"/>
      <c r="E1" s="155"/>
      <c r="F1" s="155"/>
      <c r="G1" s="8"/>
    </row>
    <row r="2" spans="2:88" ht="15" thickBot="1" x14ac:dyDescent="0.25">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row>
    <row r="3" spans="2:88" ht="16.5" customHeight="1" thickBot="1" x14ac:dyDescent="0.25">
      <c r="B3" s="140" t="s">
        <v>3</v>
      </c>
      <c r="C3" s="153"/>
      <c r="D3" s="150" t="str">
        <f>'Cover sheet'!C5</f>
        <v>Severn Trent</v>
      </c>
      <c r="E3" s="151"/>
      <c r="F3" s="152"/>
      <c r="G3" s="39"/>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row>
    <row r="4" spans="2:88" ht="14.65" customHeight="1" thickBot="1" x14ac:dyDescent="0.35">
      <c r="B4" s="159" t="s">
        <v>6</v>
      </c>
      <c r="C4" s="160"/>
      <c r="D4" s="150" t="str">
        <f>'Cover sheet'!C6</f>
        <v>Newark</v>
      </c>
      <c r="E4" s="151"/>
      <c r="F4" s="152"/>
      <c r="G4" s="39"/>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row>
    <row r="5" spans="2:88" ht="16.5" thickBot="1" x14ac:dyDescent="0.35">
      <c r="B5" s="14"/>
      <c r="C5" s="41"/>
      <c r="D5" s="41"/>
      <c r="E5" s="38"/>
      <c r="F5" s="38"/>
      <c r="G5" s="39"/>
      <c r="H5" s="154" t="s">
        <v>124</v>
      </c>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43" t="s">
        <v>125</v>
      </c>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row>
    <row r="6" spans="2:88" ht="15" thickBot="1" x14ac:dyDescent="0.25">
      <c r="B6" s="88" t="s">
        <v>39</v>
      </c>
      <c r="C6" s="42" t="s">
        <v>126</v>
      </c>
      <c r="D6" s="43" t="s">
        <v>41</v>
      </c>
      <c r="E6" s="43" t="s">
        <v>42</v>
      </c>
      <c r="F6" s="45" t="s">
        <v>43</v>
      </c>
      <c r="G6" s="39"/>
      <c r="H6" s="43" t="s">
        <v>127</v>
      </c>
      <c r="I6" s="43" t="s">
        <v>128</v>
      </c>
      <c r="J6" s="43" t="s">
        <v>129</v>
      </c>
      <c r="K6" s="43" t="s">
        <v>130</v>
      </c>
      <c r="L6" s="43" t="s">
        <v>131</v>
      </c>
      <c r="M6" s="43" t="s">
        <v>132</v>
      </c>
      <c r="N6" s="43" t="s">
        <v>133</v>
      </c>
      <c r="O6" s="43" t="s">
        <v>134</v>
      </c>
      <c r="P6" s="43" t="s">
        <v>135</v>
      </c>
      <c r="Q6" s="43" t="s">
        <v>136</v>
      </c>
      <c r="R6" s="43" t="s">
        <v>137</v>
      </c>
      <c r="S6" s="43" t="s">
        <v>138</v>
      </c>
      <c r="T6" s="43" t="s">
        <v>139</v>
      </c>
      <c r="U6" s="43" t="s">
        <v>140</v>
      </c>
      <c r="V6" s="43" t="s">
        <v>141</v>
      </c>
      <c r="W6" s="43" t="s">
        <v>142</v>
      </c>
      <c r="X6" s="43" t="s">
        <v>143</v>
      </c>
      <c r="Y6" s="43" t="s">
        <v>144</v>
      </c>
      <c r="Z6" s="43" t="s">
        <v>145</v>
      </c>
      <c r="AA6" s="43" t="s">
        <v>146</v>
      </c>
      <c r="AB6" s="43" t="s">
        <v>147</v>
      </c>
      <c r="AC6" s="43" t="s">
        <v>148</v>
      </c>
      <c r="AD6" s="43" t="s">
        <v>149</v>
      </c>
      <c r="AE6" s="43" t="s">
        <v>150</v>
      </c>
      <c r="AF6" s="43" t="s">
        <v>151</v>
      </c>
      <c r="AG6" s="43" t="s">
        <v>152</v>
      </c>
      <c r="AH6" s="43" t="s">
        <v>153</v>
      </c>
      <c r="AI6" s="43" t="s">
        <v>154</v>
      </c>
      <c r="AJ6" s="43" t="s">
        <v>155</v>
      </c>
      <c r="AK6" s="43" t="s">
        <v>156</v>
      </c>
      <c r="AL6" s="43" t="s">
        <v>157</v>
      </c>
      <c r="AM6" s="43" t="s">
        <v>158</v>
      </c>
      <c r="AN6" s="43" t="s">
        <v>159</v>
      </c>
      <c r="AO6" s="43" t="s">
        <v>160</v>
      </c>
      <c r="AP6" s="43" t="s">
        <v>161</v>
      </c>
      <c r="AQ6" s="43" t="s">
        <v>162</v>
      </c>
      <c r="AR6" s="43" t="s">
        <v>163</v>
      </c>
      <c r="AS6" s="43" t="s">
        <v>164</v>
      </c>
      <c r="AT6" s="43" t="s">
        <v>165</v>
      </c>
      <c r="AU6" s="43" t="s">
        <v>166</v>
      </c>
      <c r="AV6" s="43" t="s">
        <v>167</v>
      </c>
      <c r="AW6" s="43" t="s">
        <v>168</v>
      </c>
      <c r="AX6" s="43" t="s">
        <v>169</v>
      </c>
      <c r="AY6" s="43" t="s">
        <v>170</v>
      </c>
      <c r="AZ6" s="43" t="s">
        <v>171</v>
      </c>
      <c r="BA6" s="43" t="s">
        <v>172</v>
      </c>
      <c r="BB6" s="43" t="s">
        <v>173</v>
      </c>
      <c r="BC6" s="43" t="s">
        <v>174</v>
      </c>
      <c r="BD6" s="43" t="s">
        <v>175</v>
      </c>
      <c r="BE6" s="43" t="s">
        <v>176</v>
      </c>
      <c r="BF6" s="43" t="s">
        <v>177</v>
      </c>
      <c r="BG6" s="43" t="s">
        <v>178</v>
      </c>
      <c r="BH6" s="43" t="s">
        <v>179</v>
      </c>
      <c r="BI6" s="43" t="s">
        <v>180</v>
      </c>
      <c r="BJ6" s="43" t="s">
        <v>181</v>
      </c>
      <c r="BK6" s="43" t="s">
        <v>182</v>
      </c>
      <c r="BL6" s="43" t="s">
        <v>183</v>
      </c>
      <c r="BM6" s="43" t="s">
        <v>184</v>
      </c>
      <c r="BN6" s="43" t="s">
        <v>185</v>
      </c>
      <c r="BO6" s="43" t="s">
        <v>186</v>
      </c>
      <c r="BP6" s="43" t="s">
        <v>187</v>
      </c>
      <c r="BQ6" s="43" t="s">
        <v>188</v>
      </c>
      <c r="BR6" s="43" t="s">
        <v>189</v>
      </c>
      <c r="BS6" s="43" t="s">
        <v>190</v>
      </c>
      <c r="BT6" s="43" t="s">
        <v>191</v>
      </c>
      <c r="BU6" s="43" t="s">
        <v>192</v>
      </c>
      <c r="BV6" s="43" t="s">
        <v>193</v>
      </c>
      <c r="BW6" s="43" t="s">
        <v>194</v>
      </c>
      <c r="BX6" s="43" t="s">
        <v>195</v>
      </c>
      <c r="BY6" s="43" t="s">
        <v>196</v>
      </c>
      <c r="BZ6" s="43" t="s">
        <v>197</v>
      </c>
      <c r="CA6" s="43" t="s">
        <v>198</v>
      </c>
      <c r="CB6" s="43" t="s">
        <v>199</v>
      </c>
      <c r="CC6" s="43" t="s">
        <v>200</v>
      </c>
      <c r="CD6" s="43" t="s">
        <v>201</v>
      </c>
      <c r="CE6" s="43" t="s">
        <v>202</v>
      </c>
      <c r="CF6" s="43" t="s">
        <v>203</v>
      </c>
      <c r="CG6" s="43" t="s">
        <v>204</v>
      </c>
      <c r="CH6" s="43" t="s">
        <v>205</v>
      </c>
      <c r="CI6" s="43" t="s">
        <v>206</v>
      </c>
      <c r="CJ6" s="43" t="s">
        <v>207</v>
      </c>
    </row>
    <row r="7" spans="2:88" ht="51" x14ac:dyDescent="0.2">
      <c r="B7" s="89">
        <v>1</v>
      </c>
      <c r="C7" s="90" t="s">
        <v>228</v>
      </c>
      <c r="D7" s="77" t="s">
        <v>229</v>
      </c>
      <c r="E7" s="77" t="s">
        <v>74</v>
      </c>
      <c r="F7" s="91">
        <v>2</v>
      </c>
      <c r="G7" s="39"/>
      <c r="H7" s="110">
        <v>1.7849816263148113</v>
      </c>
      <c r="I7" s="110">
        <v>2.1675462920410853</v>
      </c>
      <c r="J7" s="110">
        <v>2.8582708545977842</v>
      </c>
      <c r="K7" s="110">
        <v>2.8604077251240851</v>
      </c>
      <c r="L7" s="110">
        <v>2.8521469025038306</v>
      </c>
      <c r="M7" s="110">
        <v>2.8553839466667679</v>
      </c>
      <c r="N7" s="110">
        <v>2.8499674450766865</v>
      </c>
      <c r="O7" s="110">
        <v>2.844608050353608</v>
      </c>
      <c r="P7" s="110">
        <v>2.8318477291137305</v>
      </c>
      <c r="Q7" s="110">
        <v>2.834582219677277</v>
      </c>
      <c r="R7" s="110">
        <v>2.8301423730715558</v>
      </c>
      <c r="S7" s="110">
        <v>2.8258241012024463</v>
      </c>
      <c r="T7" s="110">
        <v>2.8134247366803438</v>
      </c>
      <c r="U7" s="110">
        <v>2.8158323184508776</v>
      </c>
      <c r="V7" s="110">
        <v>2.8101613594277111</v>
      </c>
      <c r="W7" s="110">
        <v>2.8042308036270369</v>
      </c>
      <c r="X7" s="110">
        <v>2.7904194854121043</v>
      </c>
      <c r="Y7" s="110">
        <v>2.7925692478589919</v>
      </c>
      <c r="Z7" s="110">
        <v>2.7873479762336268</v>
      </c>
      <c r="AA7" s="110">
        <v>2.7822233483233885</v>
      </c>
      <c r="AB7" s="110">
        <v>2.7695975498862939</v>
      </c>
      <c r="AC7" s="110">
        <v>2.77228389973759</v>
      </c>
      <c r="AD7" s="110">
        <v>2.7674704631247273</v>
      </c>
      <c r="AE7" s="110">
        <v>2.7627292901424347</v>
      </c>
      <c r="AF7" s="110">
        <v>2.7505246484010457</v>
      </c>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1"/>
    </row>
    <row r="8" spans="2:88" ht="38.25" x14ac:dyDescent="0.2">
      <c r="B8" s="89">
        <v>2</v>
      </c>
      <c r="C8" s="92" t="s">
        <v>230</v>
      </c>
      <c r="D8" s="47" t="s">
        <v>231</v>
      </c>
      <c r="E8" s="47" t="s">
        <v>74</v>
      </c>
      <c r="F8" s="47">
        <v>2</v>
      </c>
      <c r="G8" s="39"/>
      <c r="H8" s="110">
        <v>8.3130494799855802E-3</v>
      </c>
      <c r="I8" s="110">
        <v>8.7146108573956035E-3</v>
      </c>
      <c r="J8" s="110">
        <v>3.5383165594879834E-2</v>
      </c>
      <c r="K8" s="110">
        <v>3.5383165594879834E-2</v>
      </c>
      <c r="L8" s="110">
        <v>3.5383165594879834E-2</v>
      </c>
      <c r="M8" s="110">
        <v>3.5383165594879834E-2</v>
      </c>
      <c r="N8" s="110">
        <v>3.5383165594879834E-2</v>
      </c>
      <c r="O8" s="110">
        <v>3.5383165594879834E-2</v>
      </c>
      <c r="P8" s="110">
        <v>3.5383165594879834E-2</v>
      </c>
      <c r="Q8" s="110">
        <v>3.5383165594879834E-2</v>
      </c>
      <c r="R8" s="110">
        <v>3.5383165594879834E-2</v>
      </c>
      <c r="S8" s="110">
        <v>3.5383165594879834E-2</v>
      </c>
      <c r="T8" s="110">
        <v>3.5383165594879834E-2</v>
      </c>
      <c r="U8" s="110">
        <v>3.5383165594879834E-2</v>
      </c>
      <c r="V8" s="110">
        <v>3.5383165594879834E-2</v>
      </c>
      <c r="W8" s="110">
        <v>3.5383165594879834E-2</v>
      </c>
      <c r="X8" s="110">
        <v>3.5383165594879834E-2</v>
      </c>
      <c r="Y8" s="110">
        <v>3.5383165594879834E-2</v>
      </c>
      <c r="Z8" s="110">
        <v>3.5383165594879834E-2</v>
      </c>
      <c r="AA8" s="110">
        <v>3.5383165594879834E-2</v>
      </c>
      <c r="AB8" s="110">
        <v>3.5383165594879834E-2</v>
      </c>
      <c r="AC8" s="110">
        <v>3.5383165594879834E-2</v>
      </c>
      <c r="AD8" s="110">
        <v>3.5383165594879834E-2</v>
      </c>
      <c r="AE8" s="110">
        <v>3.5383165594879834E-2</v>
      </c>
      <c r="AF8" s="110">
        <v>3.5383165594879834E-2</v>
      </c>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6"/>
    </row>
    <row r="9" spans="2:88" ht="38.25" x14ac:dyDescent="0.2">
      <c r="B9" s="89">
        <v>3</v>
      </c>
      <c r="C9" s="92" t="s">
        <v>232</v>
      </c>
      <c r="D9" s="47" t="s">
        <v>233</v>
      </c>
      <c r="E9" s="47" t="s">
        <v>74</v>
      </c>
      <c r="F9" s="47">
        <v>2</v>
      </c>
      <c r="G9" s="39"/>
      <c r="H9" s="110">
        <v>3.0181321035921793</v>
      </c>
      <c r="I9" s="110">
        <v>3.005259301086173</v>
      </c>
      <c r="J9" s="110">
        <v>2.9984459402824672</v>
      </c>
      <c r="K9" s="110">
        <v>3.0790939396762997</v>
      </c>
      <c r="L9" s="110">
        <v>3.1598116996351497</v>
      </c>
      <c r="M9" s="110">
        <v>3.2406315068494846</v>
      </c>
      <c r="N9" s="110">
        <v>3.3213139046455078</v>
      </c>
      <c r="O9" s="110">
        <v>3.4020486490090027</v>
      </c>
      <c r="P9" s="110">
        <v>3.4807486465473323</v>
      </c>
      <c r="Q9" s="110">
        <v>3.5594726481483416</v>
      </c>
      <c r="R9" s="110">
        <v>3.6255196341714786</v>
      </c>
      <c r="S9" s="110">
        <v>3.6906733081370766</v>
      </c>
      <c r="T9" s="110">
        <v>3.754904969420807</v>
      </c>
      <c r="U9" s="110">
        <v>3.8157895252883001</v>
      </c>
      <c r="V9" s="110">
        <v>3.8782825395197307</v>
      </c>
      <c r="W9" s="110">
        <v>3.9381656286046232</v>
      </c>
      <c r="X9" s="110">
        <v>3.997187382843514</v>
      </c>
      <c r="Y9" s="110">
        <v>4.0552830496829042</v>
      </c>
      <c r="Z9" s="110">
        <v>4.1098484978218597</v>
      </c>
      <c r="AA9" s="110">
        <v>4.1661880849997202</v>
      </c>
      <c r="AB9" s="110">
        <v>4.2210364193282928</v>
      </c>
      <c r="AC9" s="110">
        <v>4.2750699636546816</v>
      </c>
      <c r="AD9" s="110">
        <v>4.3280268615255109</v>
      </c>
      <c r="AE9" s="110">
        <v>4.3801295969007681</v>
      </c>
      <c r="AF9" s="110">
        <v>4.4353114992612488</v>
      </c>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6"/>
    </row>
    <row r="10" spans="2:88" ht="38.25" x14ac:dyDescent="0.2">
      <c r="B10" s="89">
        <v>4</v>
      </c>
      <c r="C10" s="92" t="s">
        <v>234</v>
      </c>
      <c r="D10" s="47" t="s">
        <v>235</v>
      </c>
      <c r="E10" s="47" t="s">
        <v>74</v>
      </c>
      <c r="F10" s="47">
        <v>2</v>
      </c>
      <c r="G10" s="39"/>
      <c r="H10" s="110">
        <v>3.3961207059286074</v>
      </c>
      <c r="I10" s="110">
        <v>3.6046642916181471</v>
      </c>
      <c r="J10" s="110">
        <v>3.0055457834458288</v>
      </c>
      <c r="K10" s="110">
        <v>2.9492132812491758</v>
      </c>
      <c r="L10" s="110">
        <v>2.8941577503644544</v>
      </c>
      <c r="M10" s="110">
        <v>2.84034724809703</v>
      </c>
      <c r="N10" s="110">
        <v>2.7875757838582791</v>
      </c>
      <c r="O10" s="110">
        <v>2.7359317720446445</v>
      </c>
      <c r="P10" s="110">
        <v>2.6841110979126142</v>
      </c>
      <c r="Q10" s="110">
        <v>2.6334219788871875</v>
      </c>
      <c r="R10" s="110">
        <v>2.5821962015637223</v>
      </c>
      <c r="S10" s="110">
        <v>2.5321091330953447</v>
      </c>
      <c r="T10" s="110">
        <v>2.4831000203445002</v>
      </c>
      <c r="U10" s="110">
        <v>2.4339204165959325</v>
      </c>
      <c r="V10" s="110">
        <v>2.3870451795085486</v>
      </c>
      <c r="W10" s="110">
        <v>2.3403379987492197</v>
      </c>
      <c r="X10" s="110">
        <v>2.2946412541278831</v>
      </c>
      <c r="Y10" s="110">
        <v>2.2498921388036925</v>
      </c>
      <c r="Z10" s="110">
        <v>2.2049750481631691</v>
      </c>
      <c r="AA10" s="110">
        <v>2.1621038993545993</v>
      </c>
      <c r="AB10" s="110">
        <v>2.1198686998231091</v>
      </c>
      <c r="AC10" s="110">
        <v>2.0785187149519349</v>
      </c>
      <c r="AD10" s="110">
        <v>2.0379291632805154</v>
      </c>
      <c r="AE10" s="110">
        <v>1.9981634724545978</v>
      </c>
      <c r="AF10" s="110">
        <v>1.9563866547843742</v>
      </c>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6"/>
    </row>
    <row r="11" spans="2:88" ht="38.25" x14ac:dyDescent="0.2">
      <c r="B11" s="89">
        <v>5</v>
      </c>
      <c r="C11" s="92" t="s">
        <v>236</v>
      </c>
      <c r="D11" s="47" t="s">
        <v>237</v>
      </c>
      <c r="E11" s="47" t="s">
        <v>238</v>
      </c>
      <c r="F11" s="47">
        <v>1</v>
      </c>
      <c r="G11" s="39"/>
      <c r="H11" s="113">
        <v>122.39241547700442</v>
      </c>
      <c r="I11" s="113">
        <v>116.48054845399649</v>
      </c>
      <c r="J11" s="112">
        <v>119.8</v>
      </c>
      <c r="K11" s="112">
        <v>119.8</v>
      </c>
      <c r="L11" s="112">
        <v>120</v>
      </c>
      <c r="M11" s="112">
        <v>120.1</v>
      </c>
      <c r="N11" s="112">
        <v>120.3</v>
      </c>
      <c r="O11" s="112">
        <v>120.4</v>
      </c>
      <c r="P11" s="112">
        <v>120.7</v>
      </c>
      <c r="Q11" s="112">
        <v>120.9</v>
      </c>
      <c r="R11" s="112">
        <v>120.8</v>
      </c>
      <c r="S11" s="112">
        <v>120.7</v>
      </c>
      <c r="T11" s="112">
        <v>120.5</v>
      </c>
      <c r="U11" s="112">
        <v>120.4</v>
      </c>
      <c r="V11" s="112">
        <v>120.3</v>
      </c>
      <c r="W11" s="112">
        <v>120.2</v>
      </c>
      <c r="X11" s="112">
        <v>120.1</v>
      </c>
      <c r="Y11" s="112">
        <v>120</v>
      </c>
      <c r="Z11" s="112">
        <v>119.9</v>
      </c>
      <c r="AA11" s="112">
        <v>119.8</v>
      </c>
      <c r="AB11" s="112">
        <v>119.7</v>
      </c>
      <c r="AC11" s="112">
        <v>119.6</v>
      </c>
      <c r="AD11" s="112">
        <v>119.5</v>
      </c>
      <c r="AE11" s="112">
        <v>119.5</v>
      </c>
      <c r="AF11" s="112">
        <v>119.3</v>
      </c>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6"/>
    </row>
    <row r="12" spans="2:88" ht="38.25" x14ac:dyDescent="0.2">
      <c r="B12" s="89">
        <v>6</v>
      </c>
      <c r="C12" s="92" t="s">
        <v>239</v>
      </c>
      <c r="D12" s="47" t="s">
        <v>240</v>
      </c>
      <c r="E12" s="47" t="s">
        <v>238</v>
      </c>
      <c r="F12" s="47">
        <v>1</v>
      </c>
      <c r="G12" s="39"/>
      <c r="H12" s="113">
        <v>146.93189548176619</v>
      </c>
      <c r="I12" s="113">
        <v>157.17662619034277</v>
      </c>
      <c r="J12" s="112">
        <v>137.30000000000001</v>
      </c>
      <c r="K12" s="112">
        <v>137.19999999999999</v>
      </c>
      <c r="L12" s="112">
        <v>137.1</v>
      </c>
      <c r="M12" s="112">
        <v>137</v>
      </c>
      <c r="N12" s="112">
        <v>136.9</v>
      </c>
      <c r="O12" s="112">
        <v>136.80000000000001</v>
      </c>
      <c r="P12" s="112">
        <v>136.80000000000001</v>
      </c>
      <c r="Q12" s="112">
        <v>136.69999999999999</v>
      </c>
      <c r="R12" s="112">
        <v>136.6</v>
      </c>
      <c r="S12" s="112">
        <v>136.4</v>
      </c>
      <c r="T12" s="112">
        <v>136.30000000000001</v>
      </c>
      <c r="U12" s="112">
        <v>136.19999999999999</v>
      </c>
      <c r="V12" s="112">
        <v>136.1</v>
      </c>
      <c r="W12" s="112">
        <v>136</v>
      </c>
      <c r="X12" s="112">
        <v>135.9</v>
      </c>
      <c r="Y12" s="112">
        <v>135.9</v>
      </c>
      <c r="Z12" s="112">
        <v>135.80000000000001</v>
      </c>
      <c r="AA12" s="112">
        <v>135.69999999999999</v>
      </c>
      <c r="AB12" s="112">
        <v>135.69999999999999</v>
      </c>
      <c r="AC12" s="112">
        <v>135.6</v>
      </c>
      <c r="AD12" s="112">
        <v>135.5</v>
      </c>
      <c r="AE12" s="112">
        <v>135.4</v>
      </c>
      <c r="AF12" s="112">
        <v>135.5</v>
      </c>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6"/>
    </row>
    <row r="13" spans="2:88" ht="38.25" x14ac:dyDescent="0.2">
      <c r="B13" s="89">
        <v>7</v>
      </c>
      <c r="C13" s="92" t="s">
        <v>241</v>
      </c>
      <c r="D13" s="47" t="s">
        <v>242</v>
      </c>
      <c r="E13" s="47" t="s">
        <v>238</v>
      </c>
      <c r="F13" s="47">
        <v>1</v>
      </c>
      <c r="G13" s="39"/>
      <c r="H13" s="113">
        <v>134.26511591593172</v>
      </c>
      <c r="I13" s="113">
        <v>135.63166350171889</v>
      </c>
      <c r="J13" s="113">
        <v>127.95356849487922</v>
      </c>
      <c r="K13" s="113">
        <v>127.75661557516524</v>
      </c>
      <c r="L13" s="113">
        <v>127.58545298460295</v>
      </c>
      <c r="M13" s="113">
        <v>127.44148192715059</v>
      </c>
      <c r="N13" s="113">
        <v>127.32491031971453</v>
      </c>
      <c r="O13" s="113">
        <v>127.2323859355984</v>
      </c>
      <c r="P13" s="113">
        <v>127.19163563686853</v>
      </c>
      <c r="Q13" s="113">
        <v>127.17242512009214</v>
      </c>
      <c r="R13" s="113">
        <v>126.89324498581985</v>
      </c>
      <c r="S13" s="113">
        <v>126.61809775984041</v>
      </c>
      <c r="T13" s="113">
        <v>126.34745990308056</v>
      </c>
      <c r="U13" s="113">
        <v>126.10802902641888</v>
      </c>
      <c r="V13" s="113">
        <v>125.84459237782934</v>
      </c>
      <c r="W13" s="113">
        <v>125.62856401978931</v>
      </c>
      <c r="X13" s="113">
        <v>125.41779953229407</v>
      </c>
      <c r="Y13" s="113">
        <v>125.20876735309317</v>
      </c>
      <c r="Z13" s="113">
        <v>125.02543422652396</v>
      </c>
      <c r="AA13" s="113">
        <v>124.81829022017816</v>
      </c>
      <c r="AB13" s="113">
        <v>124.61824888359797</v>
      </c>
      <c r="AC13" s="113">
        <v>124.41918380488796</v>
      </c>
      <c r="AD13" s="113">
        <v>124.22596652062315</v>
      </c>
      <c r="AE13" s="113">
        <v>124.03394710178027</v>
      </c>
      <c r="AF13" s="113">
        <v>123.84811806496367</v>
      </c>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6"/>
    </row>
    <row r="14" spans="2:88" ht="38.25" x14ac:dyDescent="0.2">
      <c r="B14" s="89">
        <v>8</v>
      </c>
      <c r="C14" s="92" t="s">
        <v>243</v>
      </c>
      <c r="D14" s="47" t="s">
        <v>244</v>
      </c>
      <c r="E14" s="47" t="s">
        <v>74</v>
      </c>
      <c r="F14" s="47">
        <v>2</v>
      </c>
      <c r="G14" s="39"/>
      <c r="H14" s="110">
        <v>1.4019213196866382</v>
      </c>
      <c r="I14" s="110">
        <v>2.8083000351695171</v>
      </c>
      <c r="J14" s="110">
        <v>1.82</v>
      </c>
      <c r="K14" s="110">
        <v>1.82</v>
      </c>
      <c r="L14" s="110">
        <v>1.82</v>
      </c>
      <c r="M14" s="110">
        <v>1.82</v>
      </c>
      <c r="N14" s="110">
        <v>1.82</v>
      </c>
      <c r="O14" s="110">
        <v>1.82</v>
      </c>
      <c r="P14" s="110">
        <v>1.82</v>
      </c>
      <c r="Q14" s="110">
        <v>1.82</v>
      </c>
      <c r="R14" s="110">
        <v>1.82</v>
      </c>
      <c r="S14" s="110">
        <v>1.82</v>
      </c>
      <c r="T14" s="110">
        <v>1.82</v>
      </c>
      <c r="U14" s="110">
        <v>1.82</v>
      </c>
      <c r="V14" s="110">
        <v>1.82</v>
      </c>
      <c r="W14" s="110">
        <v>1.82</v>
      </c>
      <c r="X14" s="110">
        <v>1.82</v>
      </c>
      <c r="Y14" s="110">
        <v>1.82</v>
      </c>
      <c r="Z14" s="110">
        <v>1.82</v>
      </c>
      <c r="AA14" s="110">
        <v>1.82</v>
      </c>
      <c r="AB14" s="110">
        <v>1.82</v>
      </c>
      <c r="AC14" s="110">
        <v>1.82</v>
      </c>
      <c r="AD14" s="110">
        <v>1.82</v>
      </c>
      <c r="AE14" s="110">
        <v>1.82</v>
      </c>
      <c r="AF14" s="110">
        <v>1.82</v>
      </c>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6"/>
    </row>
    <row r="15" spans="2:88" ht="38.25" x14ac:dyDescent="0.2">
      <c r="B15" s="89">
        <v>9</v>
      </c>
      <c r="C15" s="92" t="s">
        <v>245</v>
      </c>
      <c r="D15" s="47" t="s">
        <v>246</v>
      </c>
      <c r="E15" s="47" t="s">
        <v>247</v>
      </c>
      <c r="F15" s="47">
        <v>2</v>
      </c>
      <c r="G15" s="39"/>
      <c r="H15" s="110">
        <v>60.123821826653568</v>
      </c>
      <c r="I15" s="110">
        <v>119.07697818476936</v>
      </c>
      <c r="J15" s="110">
        <v>77.292665797588128</v>
      </c>
      <c r="K15" s="110">
        <v>76.730031378879616</v>
      </c>
      <c r="L15" s="110">
        <v>76.175530626559322</v>
      </c>
      <c r="M15" s="110">
        <v>75.628988423403172</v>
      </c>
      <c r="N15" s="110">
        <v>75.090234643444973</v>
      </c>
      <c r="O15" s="110">
        <v>74.559103975405264</v>
      </c>
      <c r="P15" s="110">
        <v>74.035435753563377</v>
      </c>
      <c r="Q15" s="110">
        <v>73.519073795709048</v>
      </c>
      <c r="R15" s="110">
        <v>73.009866247830033</v>
      </c>
      <c r="S15" s="110">
        <v>72.507665435211649</v>
      </c>
      <c r="T15" s="110">
        <v>72.012327719641192</v>
      </c>
      <c r="U15" s="110">
        <v>71.523713362427642</v>
      </c>
      <c r="V15" s="110">
        <v>71.041686392961765</v>
      </c>
      <c r="W15" s="110">
        <v>70.566114482556941</v>
      </c>
      <c r="X15" s="110">
        <v>70.096868823325423</v>
      </c>
      <c r="Y15" s="110">
        <v>69.633824011856348</v>
      </c>
      <c r="Z15" s="110">
        <v>69.176857937475361</v>
      </c>
      <c r="AA15" s="110">
        <v>68.725851674876481</v>
      </c>
      <c r="AB15" s="110">
        <v>68.280689380928052</v>
      </c>
      <c r="AC15" s="110">
        <v>67.841258195464448</v>
      </c>
      <c r="AD15" s="110">
        <v>67.407448145885482</v>
      </c>
      <c r="AE15" s="110">
        <v>66.979152055393556</v>
      </c>
      <c r="AF15" s="110">
        <v>66.556265454708253</v>
      </c>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6"/>
    </row>
    <row r="16" spans="2:88" ht="38.25" x14ac:dyDescent="0.2">
      <c r="B16" s="89">
        <v>10</v>
      </c>
      <c r="C16" s="92" t="s">
        <v>248</v>
      </c>
      <c r="D16" s="47" t="s">
        <v>249</v>
      </c>
      <c r="E16" s="47" t="s">
        <v>250</v>
      </c>
      <c r="F16" s="47">
        <v>2</v>
      </c>
      <c r="G16" s="39"/>
      <c r="H16" s="110">
        <v>11.324594520367674</v>
      </c>
      <c r="I16" s="110">
        <v>11.849799999948349</v>
      </c>
      <c r="J16" s="110">
        <v>12.053193476033819</v>
      </c>
      <c r="K16" s="110">
        <v>12.390597057857514</v>
      </c>
      <c r="L16" s="110">
        <v>12.724791091593843</v>
      </c>
      <c r="M16" s="110">
        <v>13.055840547224822</v>
      </c>
      <c r="N16" s="110">
        <v>13.383804788347131</v>
      </c>
      <c r="O16" s="110">
        <v>13.708753904301124</v>
      </c>
      <c r="P16" s="110">
        <v>14.030746529389468</v>
      </c>
      <c r="Q16" s="110">
        <v>14.349846220119383</v>
      </c>
      <c r="R16" s="110">
        <v>14.666105488058992</v>
      </c>
      <c r="S16" s="110">
        <v>14.979587321075805</v>
      </c>
      <c r="T16" s="110">
        <v>15.290348109187885</v>
      </c>
      <c r="U16" s="110">
        <v>15.598439077679126</v>
      </c>
      <c r="V16" s="110">
        <v>15.903916833613987</v>
      </c>
      <c r="W16" s="110">
        <v>16.206832100197044</v>
      </c>
      <c r="X16" s="110">
        <v>16.507235382846758</v>
      </c>
      <c r="Y16" s="110">
        <v>16.805176954637282</v>
      </c>
      <c r="Z16" s="110">
        <v>17.100706888083302</v>
      </c>
      <c r="AA16" s="110">
        <v>17.39387505101303</v>
      </c>
      <c r="AB16" s="110">
        <v>17.684725496306797</v>
      </c>
      <c r="AC16" s="110">
        <v>17.973307709529852</v>
      </c>
      <c r="AD16" s="110">
        <v>18.259665378345804</v>
      </c>
      <c r="AE16" s="110">
        <v>18.543836407853156</v>
      </c>
      <c r="AF16" s="110">
        <v>18.825869766781867</v>
      </c>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6"/>
    </row>
    <row r="17" spans="2:88" ht="38.25" x14ac:dyDescent="0.2">
      <c r="B17" s="89">
        <v>11</v>
      </c>
      <c r="C17" s="92" t="s">
        <v>251</v>
      </c>
      <c r="D17" s="47" t="s">
        <v>252</v>
      </c>
      <c r="E17" s="47" t="s">
        <v>250</v>
      </c>
      <c r="F17" s="47">
        <v>2</v>
      </c>
      <c r="G17" s="39"/>
      <c r="H17" s="110">
        <v>23.3172356163352</v>
      </c>
      <c r="I17" s="110">
        <v>23.583904109591479</v>
      </c>
      <c r="J17" s="110">
        <v>23.546865426613245</v>
      </c>
      <c r="K17" s="110">
        <v>23.719526335303513</v>
      </c>
      <c r="L17" s="110">
        <v>23.892186703920903</v>
      </c>
      <c r="M17" s="110">
        <v>24.064846534914203</v>
      </c>
      <c r="N17" s="110">
        <v>24.237505830711605</v>
      </c>
      <c r="O17" s="110">
        <v>24.410164593720999</v>
      </c>
      <c r="P17" s="110">
        <v>24.58282282633019</v>
      </c>
      <c r="Q17" s="110">
        <v>24.755480530907132</v>
      </c>
      <c r="R17" s="110">
        <v>24.92813770980019</v>
      </c>
      <c r="S17" s="110">
        <v>25.100794365338366</v>
      </c>
      <c r="T17" s="110">
        <v>25.273450499831565</v>
      </c>
      <c r="U17" s="110">
        <v>25.446106115570757</v>
      </c>
      <c r="V17" s="110">
        <v>25.618761214828243</v>
      </c>
      <c r="W17" s="110">
        <v>25.791415799857891</v>
      </c>
      <c r="X17" s="110">
        <v>25.964069872895337</v>
      </c>
      <c r="Y17" s="110">
        <v>26.136723436158178</v>
      </c>
      <c r="Z17" s="110">
        <v>26.309376491846223</v>
      </c>
      <c r="AA17" s="110">
        <v>26.482029042141676</v>
      </c>
      <c r="AB17" s="110">
        <v>26.65468108920934</v>
      </c>
      <c r="AC17" s="110">
        <v>26.827332635196861</v>
      </c>
      <c r="AD17" s="110">
        <v>26.999983682234852</v>
      </c>
      <c r="AE17" s="110">
        <v>27.172634232437147</v>
      </c>
      <c r="AF17" s="110">
        <v>27.345284287900974</v>
      </c>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6"/>
    </row>
    <row r="18" spans="2:88" ht="38.25" x14ac:dyDescent="0.2">
      <c r="B18" s="89">
        <v>12</v>
      </c>
      <c r="C18" s="92" t="s">
        <v>253</v>
      </c>
      <c r="D18" s="47" t="s">
        <v>254</v>
      </c>
      <c r="E18" s="47" t="s">
        <v>250</v>
      </c>
      <c r="F18" s="47">
        <v>2</v>
      </c>
      <c r="G18" s="39"/>
      <c r="H18" s="110">
        <v>49.001546733487316</v>
      </c>
      <c r="I18" s="110">
        <v>49.112369409400856</v>
      </c>
      <c r="J18" s="110">
        <v>47.301206553387992</v>
      </c>
      <c r="K18" s="110">
        <v>47.563871305261202</v>
      </c>
      <c r="L18" s="110">
        <v>47.828311210089126</v>
      </c>
      <c r="M18" s="110">
        <v>48.093850937943309</v>
      </c>
      <c r="N18" s="110">
        <v>48.356747231506262</v>
      </c>
      <c r="O18" s="110">
        <v>48.620280264716001</v>
      </c>
      <c r="P18" s="110">
        <v>48.847065702249388</v>
      </c>
      <c r="Q18" s="110">
        <v>49.074835191964155</v>
      </c>
      <c r="R18" s="110">
        <v>49.298774596227759</v>
      </c>
      <c r="S18" s="110">
        <v>49.524074307918625</v>
      </c>
      <c r="T18" s="110">
        <v>49.749827455418547</v>
      </c>
      <c r="U18" s="110">
        <v>49.936382524358976</v>
      </c>
      <c r="V18" s="110">
        <v>50.164229194637002</v>
      </c>
      <c r="W18" s="110">
        <v>50.354720472303079</v>
      </c>
      <c r="X18" s="110">
        <v>50.544951265568187</v>
      </c>
      <c r="Y18" s="110">
        <v>50.735297829678174</v>
      </c>
      <c r="Z18" s="110">
        <v>50.886311249242979</v>
      </c>
      <c r="AA18" s="110">
        <v>51.078037415921003</v>
      </c>
      <c r="AB18" s="110">
        <v>51.26063698099501</v>
      </c>
      <c r="AC18" s="110">
        <v>51.443989056560646</v>
      </c>
      <c r="AD18" s="110">
        <v>51.622970782732402</v>
      </c>
      <c r="AE18" s="110">
        <v>51.801769205066421</v>
      </c>
      <c r="AF18" s="110">
        <v>51.987166565558162</v>
      </c>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6"/>
    </row>
    <row r="19" spans="2:88" ht="38.25" x14ac:dyDescent="0.2">
      <c r="B19" s="89">
        <v>13</v>
      </c>
      <c r="C19" s="92" t="s">
        <v>255</v>
      </c>
      <c r="D19" s="47" t="s">
        <v>256</v>
      </c>
      <c r="E19" s="47" t="s">
        <v>257</v>
      </c>
      <c r="F19" s="47">
        <v>1</v>
      </c>
      <c r="G19" s="39"/>
      <c r="H19" s="113">
        <v>2.1775146124598042</v>
      </c>
      <c r="I19" s="113">
        <v>2.1772962403436424</v>
      </c>
      <c r="J19" s="113">
        <v>2.0771375558060572</v>
      </c>
      <c r="K19" s="113">
        <v>2.0735649938590051</v>
      </c>
      <c r="L19" s="113">
        <v>2.0701581133307925</v>
      </c>
      <c r="M19" s="113">
        <v>2.0668816667960095</v>
      </c>
      <c r="N19" s="113">
        <v>2.0635697576912606</v>
      </c>
      <c r="O19" s="113">
        <v>2.060361214480797</v>
      </c>
      <c r="P19" s="113">
        <v>2.0556666236018111</v>
      </c>
      <c r="Q19" s="113">
        <v>2.0511043393637003</v>
      </c>
      <c r="R19" s="113">
        <v>2.0464688448798145</v>
      </c>
      <c r="S19" s="113">
        <v>2.0419759023427417</v>
      </c>
      <c r="T19" s="113">
        <v>2.0375839927361725</v>
      </c>
      <c r="U19" s="113">
        <v>2.0316644843354568</v>
      </c>
      <c r="V19" s="113">
        <v>2.0275245148333445</v>
      </c>
      <c r="W19" s="113">
        <v>2.0219462533596322</v>
      </c>
      <c r="X19" s="113">
        <v>2.0164479155970016</v>
      </c>
      <c r="Y19" s="113">
        <v>2.0110421455885517</v>
      </c>
      <c r="Z19" s="113">
        <v>2.0041610591713899</v>
      </c>
      <c r="AA19" s="113">
        <v>1.9989880725612525</v>
      </c>
      <c r="AB19" s="113">
        <v>1.9935375262607313</v>
      </c>
      <c r="AC19" s="113">
        <v>1.9881986195876726</v>
      </c>
      <c r="AD19" s="113">
        <v>1.9827704753762807</v>
      </c>
      <c r="AE19" s="113">
        <v>1.9774152321060601</v>
      </c>
      <c r="AF19" s="113">
        <v>1.9742212011896041</v>
      </c>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6"/>
    </row>
    <row r="20" spans="2:88" ht="38.25" x14ac:dyDescent="0.2">
      <c r="B20" s="89">
        <v>14</v>
      </c>
      <c r="C20" s="92" t="s">
        <v>258</v>
      </c>
      <c r="D20" s="47" t="s">
        <v>259</v>
      </c>
      <c r="E20" s="47" t="s">
        <v>257</v>
      </c>
      <c r="F20" s="47">
        <v>1</v>
      </c>
      <c r="G20" s="39"/>
      <c r="H20" s="113">
        <v>2.3841870942078924</v>
      </c>
      <c r="I20" s="113">
        <v>2.3839687220917303</v>
      </c>
      <c r="J20" s="113">
        <v>2.3780789141576197</v>
      </c>
      <c r="K20" s="113">
        <v>2.3787753618646108</v>
      </c>
      <c r="L20" s="113">
        <v>2.3796204848660811</v>
      </c>
      <c r="M20" s="113">
        <v>2.3805765968893833</v>
      </c>
      <c r="N20" s="113">
        <v>2.3814542596898702</v>
      </c>
      <c r="O20" s="113">
        <v>2.3824152980555944</v>
      </c>
      <c r="P20" s="113">
        <v>2.3816196001252652</v>
      </c>
      <c r="Q20" s="113">
        <v>2.3809365227700106</v>
      </c>
      <c r="R20" s="113">
        <v>2.3801278733217899</v>
      </c>
      <c r="S20" s="113">
        <v>2.3794450880628668</v>
      </c>
      <c r="T20" s="113">
        <v>2.3788406218357192</v>
      </c>
      <c r="U20" s="113">
        <v>2.3764096911788668</v>
      </c>
      <c r="V20" s="113">
        <v>2.3760176419431347</v>
      </c>
      <c r="W20" s="113">
        <v>2.3738976074927653</v>
      </c>
      <c r="X20" s="113">
        <v>2.3718252858859508</v>
      </c>
      <c r="Y20" s="113">
        <v>2.3698153802006945</v>
      </c>
      <c r="Z20" s="113">
        <v>2.3660167615075687</v>
      </c>
      <c r="AA20" s="113">
        <v>2.3641841735303117</v>
      </c>
      <c r="AB20" s="113">
        <v>2.3619746736890188</v>
      </c>
      <c r="AC20" s="113">
        <v>2.3598476109967108</v>
      </c>
      <c r="AD20" s="113">
        <v>2.3575635497776135</v>
      </c>
      <c r="AE20" s="113">
        <v>2.3553132723148145</v>
      </c>
      <c r="AF20" s="113">
        <v>2.3477999100323932</v>
      </c>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6"/>
    </row>
    <row r="21" spans="2:88" ht="38.25" x14ac:dyDescent="0.2">
      <c r="B21" s="89">
        <v>15</v>
      </c>
      <c r="C21" s="92" t="s">
        <v>260</v>
      </c>
      <c r="D21" s="47" t="s">
        <v>261</v>
      </c>
      <c r="E21" s="47" t="s">
        <v>262</v>
      </c>
      <c r="F21" s="47">
        <v>0</v>
      </c>
      <c r="G21" s="39"/>
      <c r="H21" s="114">
        <v>0.52</v>
      </c>
      <c r="I21" s="114">
        <v>0.5333</v>
      </c>
      <c r="J21" s="114">
        <v>0.5446505996419545</v>
      </c>
      <c r="K21" s="114">
        <v>0.55565065805863556</v>
      </c>
      <c r="L21" s="114">
        <v>0.56634227526507153</v>
      </c>
      <c r="M21" s="114">
        <v>0.57673523411301308</v>
      </c>
      <c r="N21" s="114">
        <v>0.58683878145935953</v>
      </c>
      <c r="O21" s="114">
        <v>0.59666235873538154</v>
      </c>
      <c r="P21" s="114">
        <v>0.60621463649166896</v>
      </c>
      <c r="Q21" s="114">
        <v>0.61550424482260813</v>
      </c>
      <c r="R21" s="114">
        <v>0.62453909488085502</v>
      </c>
      <c r="S21" s="114">
        <v>0.63332731448440238</v>
      </c>
      <c r="T21" s="114">
        <v>0.64187652366650594</v>
      </c>
      <c r="U21" s="114">
        <v>0.6501939123105227</v>
      </c>
      <c r="V21" s="114">
        <v>0.65828669174116772</v>
      </c>
      <c r="W21" s="114">
        <v>0.66616163091916869</v>
      </c>
      <c r="X21" s="114">
        <v>0.67382530299948984</v>
      </c>
      <c r="Y21" s="114">
        <v>0.68128409145344326</v>
      </c>
      <c r="Z21" s="114">
        <v>0.68854419780663279</v>
      </c>
      <c r="AA21" s="114">
        <v>0.69561164762671368</v>
      </c>
      <c r="AB21" s="114">
        <v>0.70249207357677912</v>
      </c>
      <c r="AC21" s="114">
        <v>0.70919117233411599</v>
      </c>
      <c r="AD21" s="114">
        <v>0.71571426226925883</v>
      </c>
      <c r="AE21" s="114">
        <v>0.72206629649927845</v>
      </c>
      <c r="AF21" s="114">
        <v>0.72825252650705374</v>
      </c>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6"/>
      <c r="CE21" s="86"/>
      <c r="CF21" s="86"/>
      <c r="CG21" s="86"/>
      <c r="CH21" s="86"/>
      <c r="CI21" s="86"/>
      <c r="CJ21" s="86"/>
    </row>
    <row r="22" spans="2:88" x14ac:dyDescent="0.2"/>
    <row r="23" spans="2:88" x14ac:dyDescent="0.2"/>
    <row r="24" spans="2:88" x14ac:dyDescent="0.2"/>
    <row r="25" spans="2:88" ht="15" x14ac:dyDescent="0.25">
      <c r="B25" s="9" t="s">
        <v>87</v>
      </c>
    </row>
    <row r="26" spans="2:88" x14ac:dyDescent="0.2"/>
    <row r="27" spans="2:88" x14ac:dyDescent="0.2">
      <c r="B27" s="10"/>
      <c r="C27" t="s">
        <v>88</v>
      </c>
    </row>
    <row r="28" spans="2:88" x14ac:dyDescent="0.2"/>
    <row r="29" spans="2:88" x14ac:dyDescent="0.2">
      <c r="B29" s="11"/>
      <c r="C29" t="s">
        <v>89</v>
      </c>
    </row>
    <row r="30" spans="2:88" x14ac:dyDescent="0.2"/>
    <row r="31" spans="2:88" x14ac:dyDescent="0.2"/>
    <row r="32" spans="2:88" x14ac:dyDescent="0.2"/>
    <row r="33" spans="2:9" ht="15" x14ac:dyDescent="0.25">
      <c r="B33" s="161" t="s">
        <v>263</v>
      </c>
      <c r="C33" s="162"/>
      <c r="D33" s="162"/>
      <c r="E33" s="162"/>
      <c r="F33" s="162"/>
      <c r="G33" s="162"/>
      <c r="H33" s="162"/>
      <c r="I33" s="163"/>
    </row>
    <row r="34" spans="2:9" x14ac:dyDescent="0.2"/>
    <row r="35" spans="2:9" s="2" customFormat="1" ht="13.5" x14ac:dyDescent="0.2">
      <c r="B35" s="12" t="s">
        <v>39</v>
      </c>
      <c r="C35" s="164" t="s">
        <v>92</v>
      </c>
      <c r="D35" s="164"/>
      <c r="E35" s="164"/>
      <c r="F35" s="164"/>
      <c r="G35" s="164"/>
      <c r="H35" s="164"/>
      <c r="I35" s="164"/>
    </row>
    <row r="36" spans="2:9" s="2" customFormat="1" ht="89.65" customHeight="1" x14ac:dyDescent="0.2">
      <c r="B36" s="13">
        <v>1</v>
      </c>
      <c r="C36" s="165" t="s">
        <v>264</v>
      </c>
      <c r="D36" s="166"/>
      <c r="E36" s="166"/>
      <c r="F36" s="166"/>
      <c r="G36" s="166"/>
      <c r="H36" s="166"/>
      <c r="I36" s="166"/>
    </row>
    <row r="37" spans="2:9" s="2" customFormat="1" ht="76.5" customHeight="1" x14ac:dyDescent="0.2">
      <c r="B37" s="13">
        <f>B36+1</f>
        <v>2</v>
      </c>
      <c r="C37" s="156" t="s">
        <v>265</v>
      </c>
      <c r="D37" s="157"/>
      <c r="E37" s="157"/>
      <c r="F37" s="157"/>
      <c r="G37" s="157"/>
      <c r="H37" s="157"/>
      <c r="I37" s="158"/>
    </row>
    <row r="38" spans="2:9" s="2" customFormat="1" ht="58.15" customHeight="1" x14ac:dyDescent="0.2">
      <c r="B38" s="13">
        <f t="shared" ref="B38:B50" si="0">B37+1</f>
        <v>3</v>
      </c>
      <c r="C38" s="156" t="s">
        <v>266</v>
      </c>
      <c r="D38" s="157"/>
      <c r="E38" s="157"/>
      <c r="F38" s="157"/>
      <c r="G38" s="157"/>
      <c r="H38" s="157"/>
      <c r="I38" s="158"/>
    </row>
    <row r="39" spans="2:9" s="2" customFormat="1" ht="73.150000000000006" customHeight="1" x14ac:dyDescent="0.2">
      <c r="B39" s="13">
        <f t="shared" si="0"/>
        <v>4</v>
      </c>
      <c r="C39" s="156" t="s">
        <v>267</v>
      </c>
      <c r="D39" s="157"/>
      <c r="E39" s="157"/>
      <c r="F39" s="157"/>
      <c r="G39" s="157"/>
      <c r="H39" s="157"/>
      <c r="I39" s="158"/>
    </row>
    <row r="40" spans="2:9" s="2" customFormat="1" ht="59.65" customHeight="1" x14ac:dyDescent="0.2">
      <c r="B40" s="13">
        <f t="shared" si="0"/>
        <v>5</v>
      </c>
      <c r="C40" s="156" t="s">
        <v>268</v>
      </c>
      <c r="D40" s="157"/>
      <c r="E40" s="157"/>
      <c r="F40" s="157"/>
      <c r="G40" s="157"/>
      <c r="H40" s="157"/>
      <c r="I40" s="158"/>
    </row>
    <row r="41" spans="2:9" s="2" customFormat="1" ht="52.15" customHeight="1" x14ac:dyDescent="0.2">
      <c r="B41" s="13">
        <f t="shared" si="0"/>
        <v>6</v>
      </c>
      <c r="C41" s="156" t="s">
        <v>269</v>
      </c>
      <c r="D41" s="157"/>
      <c r="E41" s="157"/>
      <c r="F41" s="157"/>
      <c r="G41" s="157"/>
      <c r="H41" s="157"/>
      <c r="I41" s="158"/>
    </row>
    <row r="42" spans="2:9" s="2" customFormat="1" ht="54.4" customHeight="1" x14ac:dyDescent="0.2">
      <c r="B42" s="13">
        <f t="shared" si="0"/>
        <v>7</v>
      </c>
      <c r="C42" s="156" t="s">
        <v>270</v>
      </c>
      <c r="D42" s="157"/>
      <c r="E42" s="157"/>
      <c r="F42" s="157"/>
      <c r="G42" s="157"/>
      <c r="H42" s="157"/>
      <c r="I42" s="158"/>
    </row>
    <row r="43" spans="2:9" s="2" customFormat="1" ht="67.150000000000006" customHeight="1" x14ac:dyDescent="0.2">
      <c r="B43" s="13">
        <f t="shared" si="0"/>
        <v>8</v>
      </c>
      <c r="C43" s="156" t="s">
        <v>271</v>
      </c>
      <c r="D43" s="157"/>
      <c r="E43" s="157"/>
      <c r="F43" s="157"/>
      <c r="G43" s="157"/>
      <c r="H43" s="157"/>
      <c r="I43" s="158"/>
    </row>
    <row r="44" spans="2:9" s="2" customFormat="1" ht="67.150000000000006" customHeight="1" x14ac:dyDescent="0.2">
      <c r="B44" s="13">
        <f t="shared" si="0"/>
        <v>9</v>
      </c>
      <c r="C44" s="156" t="s">
        <v>272</v>
      </c>
      <c r="D44" s="157"/>
      <c r="E44" s="157"/>
      <c r="F44" s="157"/>
      <c r="G44" s="157"/>
      <c r="H44" s="157"/>
      <c r="I44" s="158"/>
    </row>
    <row r="45" spans="2:9" s="2" customFormat="1" ht="56.65" customHeight="1" x14ac:dyDescent="0.2">
      <c r="B45" s="13">
        <f t="shared" si="0"/>
        <v>10</v>
      </c>
      <c r="C45" s="156" t="s">
        <v>273</v>
      </c>
      <c r="D45" s="157"/>
      <c r="E45" s="157"/>
      <c r="F45" s="157"/>
      <c r="G45" s="157"/>
      <c r="H45" s="157"/>
      <c r="I45" s="158"/>
    </row>
    <row r="46" spans="2:9" s="2" customFormat="1" ht="94.9" customHeight="1" x14ac:dyDescent="0.2">
      <c r="B46" s="13">
        <f t="shared" si="0"/>
        <v>11</v>
      </c>
      <c r="C46" s="156" t="s">
        <v>274</v>
      </c>
      <c r="D46" s="157"/>
      <c r="E46" s="157"/>
      <c r="F46" s="157"/>
      <c r="G46" s="157"/>
      <c r="H46" s="157"/>
      <c r="I46" s="158"/>
    </row>
    <row r="47" spans="2:9" s="2" customFormat="1" ht="47.65" customHeight="1" x14ac:dyDescent="0.2">
      <c r="B47" s="13">
        <f t="shared" si="0"/>
        <v>12</v>
      </c>
      <c r="C47" s="156" t="s">
        <v>275</v>
      </c>
      <c r="D47" s="157"/>
      <c r="E47" s="157"/>
      <c r="F47" s="157"/>
      <c r="G47" s="157"/>
      <c r="H47" s="157"/>
      <c r="I47" s="158"/>
    </row>
    <row r="48" spans="2:9" s="2" customFormat="1" ht="46.9" customHeight="1" x14ac:dyDescent="0.2">
      <c r="B48" s="13">
        <f t="shared" si="0"/>
        <v>13</v>
      </c>
      <c r="C48" s="156" t="s">
        <v>276</v>
      </c>
      <c r="D48" s="157"/>
      <c r="E48" s="157"/>
      <c r="F48" s="157"/>
      <c r="G48" s="157"/>
      <c r="H48" s="157"/>
      <c r="I48" s="158"/>
    </row>
    <row r="49" spans="2:9" s="2" customFormat="1" ht="31.15" customHeight="1" x14ac:dyDescent="0.2">
      <c r="B49" s="13">
        <f t="shared" si="0"/>
        <v>14</v>
      </c>
      <c r="C49" s="156" t="s">
        <v>277</v>
      </c>
      <c r="D49" s="157"/>
      <c r="E49" s="157"/>
      <c r="F49" s="157"/>
      <c r="G49" s="157"/>
      <c r="H49" s="157"/>
      <c r="I49" s="158"/>
    </row>
    <row r="50" spans="2:9" s="2" customFormat="1" ht="48.4" customHeight="1" x14ac:dyDescent="0.2">
      <c r="B50" s="13">
        <f t="shared" si="0"/>
        <v>15</v>
      </c>
      <c r="C50" s="156" t="s">
        <v>278</v>
      </c>
      <c r="D50" s="157"/>
      <c r="E50" s="157"/>
      <c r="F50" s="157"/>
      <c r="G50" s="157"/>
      <c r="H50" s="157"/>
      <c r="I50" s="158"/>
    </row>
    <row r="51" spans="2:9" s="2" customFormat="1" ht="12.75" x14ac:dyDescent="0.2"/>
    <row r="52" spans="2:9" s="2" customFormat="1" ht="12.75" x14ac:dyDescent="0.2"/>
    <row r="53" spans="2:9" s="2" customFormat="1" ht="12.75" x14ac:dyDescent="0.2"/>
    <row r="54" spans="2:9" s="2" customFormat="1" ht="12.75" x14ac:dyDescent="0.2"/>
    <row r="55" spans="2:9" x14ac:dyDescent="0.2"/>
    <row r="56" spans="2:9" x14ac:dyDescent="0.2"/>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sheetData>
  <sheetProtection algorithmName="SHA-512" hashValue="DKVT2ZqmhZvFYPhLAd9NONNqVs6DFSrFW/N5H3DTqa9TBy1FsOg8ynHwvYV5H2r5btRZ67v/F3NaT/DY7d7xVQ==" saltValue="hpQ96blFaMFT5hUyr82TBg==" spinCount="100000" sheet="1" objects="1" scenarios="1"/>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pageSetup paperSize="9" orientation="portrait" r:id="rId1"/>
  <headerFooter>
    <oddHeader>&amp;L&amp;"Calibri"&amp;10&amp;K000000ST Classification: OFFICIAL COMMERCIAL&amp;1#_x000D_&amp;"Calibri"&amp;11&amp;K000000</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E53"/>
  <sheetViews>
    <sheetView showGridLines="0" zoomScaleNormal="100" workbookViewId="0">
      <selection activeCell="H12" sqref="H12"/>
    </sheetView>
  </sheetViews>
  <sheetFormatPr defaultColWidth="0" defaultRowHeight="14.25" zeroHeight="1" x14ac:dyDescent="0.2"/>
  <cols>
    <col min="1" max="1" width="2.375" style="14" customWidth="1"/>
    <col min="2" max="2" width="4.125" style="14" customWidth="1"/>
    <col min="3" max="3" width="70.625" style="14" customWidth="1"/>
    <col min="4" max="4" width="16.625" style="14" customWidth="1"/>
    <col min="5" max="5" width="14.625" style="14" customWidth="1"/>
    <col min="6" max="6" width="5.625" style="14" customWidth="1"/>
    <col min="7" max="7" width="3.25" style="14" customWidth="1"/>
    <col min="8" max="109" width="8.75" style="14" customWidth="1"/>
    <col min="110" max="16384" width="8.75" style="14" hidden="1"/>
  </cols>
  <sheetData>
    <row r="1" spans="1:88" ht="22.5" customHeight="1" x14ac:dyDescent="0.2">
      <c r="B1" s="167" t="s">
        <v>279</v>
      </c>
      <c r="C1" s="167"/>
      <c r="D1" s="167"/>
      <c r="E1" s="167"/>
      <c r="F1" s="167"/>
      <c r="G1" s="38"/>
    </row>
    <row r="2" spans="1:88" ht="15" thickBot="1"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row>
    <row r="3" spans="1:88" ht="17.25" thickBot="1" x14ac:dyDescent="0.25">
      <c r="A3" s="38"/>
      <c r="B3" s="140" t="s">
        <v>3</v>
      </c>
      <c r="C3" s="141"/>
      <c r="D3" s="150" t="str">
        <f>'Cover sheet'!C5</f>
        <v>Severn Trent</v>
      </c>
      <c r="E3" s="151"/>
      <c r="F3" s="152"/>
      <c r="G3" s="39"/>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row>
    <row r="4" spans="1:88" ht="17.25" thickBot="1" x14ac:dyDescent="0.25">
      <c r="A4" s="38"/>
      <c r="B4" s="95" t="s">
        <v>6</v>
      </c>
      <c r="C4" s="95"/>
      <c r="D4" s="150" t="str">
        <f>'Cover sheet'!C6</f>
        <v>Newark</v>
      </c>
      <c r="E4" s="151"/>
      <c r="F4" s="152"/>
      <c r="G4" s="39"/>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row>
    <row r="5" spans="1:88" ht="16.5" thickBot="1" x14ac:dyDescent="0.35">
      <c r="A5" s="38"/>
      <c r="B5" s="38"/>
      <c r="C5" s="41"/>
      <c r="D5" s="41"/>
      <c r="E5" s="38"/>
      <c r="F5" s="38"/>
      <c r="G5" s="39"/>
      <c r="H5" s="154" t="s">
        <v>124</v>
      </c>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43" t="s">
        <v>125</v>
      </c>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row>
    <row r="6" spans="1:88" ht="15" thickBot="1" x14ac:dyDescent="0.25">
      <c r="B6" s="88" t="s">
        <v>39</v>
      </c>
      <c r="C6" s="42" t="s">
        <v>126</v>
      </c>
      <c r="D6" s="43" t="s">
        <v>41</v>
      </c>
      <c r="E6" s="43" t="s">
        <v>42</v>
      </c>
      <c r="F6" s="45" t="s">
        <v>43</v>
      </c>
      <c r="G6" s="39"/>
      <c r="H6" s="43" t="s">
        <v>127</v>
      </c>
      <c r="I6" s="43" t="s">
        <v>128</v>
      </c>
      <c r="J6" s="43" t="s">
        <v>129</v>
      </c>
      <c r="K6" s="43" t="s">
        <v>130</v>
      </c>
      <c r="L6" s="43" t="s">
        <v>131</v>
      </c>
      <c r="M6" s="43" t="s">
        <v>132</v>
      </c>
      <c r="N6" s="43" t="s">
        <v>133</v>
      </c>
      <c r="O6" s="43" t="s">
        <v>134</v>
      </c>
      <c r="P6" s="43" t="s">
        <v>135</v>
      </c>
      <c r="Q6" s="43" t="s">
        <v>136</v>
      </c>
      <c r="R6" s="43" t="s">
        <v>137</v>
      </c>
      <c r="S6" s="43" t="s">
        <v>138</v>
      </c>
      <c r="T6" s="43" t="s">
        <v>139</v>
      </c>
      <c r="U6" s="43" t="s">
        <v>140</v>
      </c>
      <c r="V6" s="43" t="s">
        <v>141</v>
      </c>
      <c r="W6" s="43" t="s">
        <v>142</v>
      </c>
      <c r="X6" s="43" t="s">
        <v>143</v>
      </c>
      <c r="Y6" s="43" t="s">
        <v>144</v>
      </c>
      <c r="Z6" s="43" t="s">
        <v>145</v>
      </c>
      <c r="AA6" s="43" t="s">
        <v>146</v>
      </c>
      <c r="AB6" s="43" t="s">
        <v>147</v>
      </c>
      <c r="AC6" s="43" t="s">
        <v>148</v>
      </c>
      <c r="AD6" s="43" t="s">
        <v>149</v>
      </c>
      <c r="AE6" s="43" t="s">
        <v>150</v>
      </c>
      <c r="AF6" s="43" t="s">
        <v>151</v>
      </c>
      <c r="AG6" s="43" t="s">
        <v>152</v>
      </c>
      <c r="AH6" s="43" t="s">
        <v>153</v>
      </c>
      <c r="AI6" s="43" t="s">
        <v>154</v>
      </c>
      <c r="AJ6" s="43" t="s">
        <v>155</v>
      </c>
      <c r="AK6" s="43" t="s">
        <v>156</v>
      </c>
      <c r="AL6" s="43" t="s">
        <v>157</v>
      </c>
      <c r="AM6" s="43" t="s">
        <v>158</v>
      </c>
      <c r="AN6" s="43" t="s">
        <v>159</v>
      </c>
      <c r="AO6" s="43" t="s">
        <v>160</v>
      </c>
      <c r="AP6" s="43" t="s">
        <v>161</v>
      </c>
      <c r="AQ6" s="43" t="s">
        <v>162</v>
      </c>
      <c r="AR6" s="43" t="s">
        <v>163</v>
      </c>
      <c r="AS6" s="43" t="s">
        <v>164</v>
      </c>
      <c r="AT6" s="43" t="s">
        <v>165</v>
      </c>
      <c r="AU6" s="43" t="s">
        <v>166</v>
      </c>
      <c r="AV6" s="43" t="s">
        <v>167</v>
      </c>
      <c r="AW6" s="43" t="s">
        <v>168</v>
      </c>
      <c r="AX6" s="43" t="s">
        <v>169</v>
      </c>
      <c r="AY6" s="43" t="s">
        <v>170</v>
      </c>
      <c r="AZ6" s="43" t="s">
        <v>171</v>
      </c>
      <c r="BA6" s="43" t="s">
        <v>172</v>
      </c>
      <c r="BB6" s="43" t="s">
        <v>173</v>
      </c>
      <c r="BC6" s="43" t="s">
        <v>174</v>
      </c>
      <c r="BD6" s="43" t="s">
        <v>175</v>
      </c>
      <c r="BE6" s="43" t="s">
        <v>176</v>
      </c>
      <c r="BF6" s="43" t="s">
        <v>177</v>
      </c>
      <c r="BG6" s="43" t="s">
        <v>178</v>
      </c>
      <c r="BH6" s="43" t="s">
        <v>179</v>
      </c>
      <c r="BI6" s="43" t="s">
        <v>180</v>
      </c>
      <c r="BJ6" s="43" t="s">
        <v>181</v>
      </c>
      <c r="BK6" s="43" t="s">
        <v>182</v>
      </c>
      <c r="BL6" s="43" t="s">
        <v>183</v>
      </c>
      <c r="BM6" s="43" t="s">
        <v>184</v>
      </c>
      <c r="BN6" s="43" t="s">
        <v>185</v>
      </c>
      <c r="BO6" s="43" t="s">
        <v>186</v>
      </c>
      <c r="BP6" s="43" t="s">
        <v>187</v>
      </c>
      <c r="BQ6" s="43" t="s">
        <v>188</v>
      </c>
      <c r="BR6" s="43" t="s">
        <v>189</v>
      </c>
      <c r="BS6" s="43" t="s">
        <v>190</v>
      </c>
      <c r="BT6" s="43" t="s">
        <v>191</v>
      </c>
      <c r="BU6" s="43" t="s">
        <v>192</v>
      </c>
      <c r="BV6" s="43" t="s">
        <v>193</v>
      </c>
      <c r="BW6" s="43" t="s">
        <v>194</v>
      </c>
      <c r="BX6" s="43" t="s">
        <v>195</v>
      </c>
      <c r="BY6" s="43" t="s">
        <v>196</v>
      </c>
      <c r="BZ6" s="43" t="s">
        <v>197</v>
      </c>
      <c r="CA6" s="43" t="s">
        <v>198</v>
      </c>
      <c r="CB6" s="43" t="s">
        <v>199</v>
      </c>
      <c r="CC6" s="43" t="s">
        <v>200</v>
      </c>
      <c r="CD6" s="43" t="s">
        <v>201</v>
      </c>
      <c r="CE6" s="43" t="s">
        <v>202</v>
      </c>
      <c r="CF6" s="43" t="s">
        <v>203</v>
      </c>
      <c r="CG6" s="43" t="s">
        <v>204</v>
      </c>
      <c r="CH6" s="43" t="s">
        <v>205</v>
      </c>
      <c r="CI6" s="43" t="s">
        <v>206</v>
      </c>
      <c r="CJ6" s="43" t="s">
        <v>207</v>
      </c>
    </row>
    <row r="7" spans="1:88" ht="51" x14ac:dyDescent="0.2">
      <c r="B7" s="89">
        <v>1</v>
      </c>
      <c r="C7" s="90" t="s">
        <v>280</v>
      </c>
      <c r="D7" s="77" t="s">
        <v>281</v>
      </c>
      <c r="E7" s="77" t="s">
        <v>74</v>
      </c>
      <c r="F7" s="77">
        <v>2</v>
      </c>
      <c r="G7" s="39"/>
      <c r="H7" s="110">
        <v>9.8735360413397046</v>
      </c>
      <c r="I7" s="110">
        <v>11.929339812207543</v>
      </c>
      <c r="J7" s="110">
        <v>10.9860696268554</v>
      </c>
      <c r="K7" s="110">
        <v>11.012521994578881</v>
      </c>
      <c r="L7" s="110">
        <v>11.029923401032754</v>
      </c>
      <c r="M7" s="110">
        <v>11.060169750142602</v>
      </c>
      <c r="N7" s="110">
        <v>11.082664182109793</v>
      </c>
      <c r="O7" s="110">
        <v>11.106395519936573</v>
      </c>
      <c r="P7" s="110">
        <v>11.120514522102997</v>
      </c>
      <c r="Q7" s="110">
        <v>11.151283895242127</v>
      </c>
      <c r="R7" s="110">
        <v>11.161665257336075</v>
      </c>
      <c r="S7" s="110">
        <v>11.172413590964187</v>
      </c>
      <c r="T7" s="110">
        <v>11.175236774974969</v>
      </c>
      <c r="U7" s="110">
        <v>11.189349308864429</v>
      </c>
      <c r="V7" s="110">
        <v>11.19929612698531</v>
      </c>
      <c r="W7" s="110">
        <v>11.2065414795102</v>
      </c>
      <c r="X7" s="110">
        <v>11.206055170912821</v>
      </c>
      <c r="Y7" s="110">
        <v>11.221551484874908</v>
      </c>
      <c r="Z7" s="110">
        <v>11.225978570747975</v>
      </c>
      <c r="AA7" s="110">
        <v>11.234322381207027</v>
      </c>
      <c r="AB7" s="110">
        <v>11.234309717567015</v>
      </c>
      <c r="AC7" s="110">
        <v>11.249679626873526</v>
      </c>
      <c r="AD7" s="110">
        <v>11.257233536460072</v>
      </c>
      <c r="AE7" s="110">
        <v>11.26482940802712</v>
      </c>
      <c r="AF7" s="110">
        <v>11.266029850975988</v>
      </c>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1"/>
    </row>
    <row r="8" spans="1:88" ht="51" x14ac:dyDescent="0.2">
      <c r="B8" s="89">
        <f>B7+1</f>
        <v>2</v>
      </c>
      <c r="C8" s="92" t="s">
        <v>282</v>
      </c>
      <c r="D8" s="47" t="s">
        <v>283</v>
      </c>
      <c r="E8" s="47" t="s">
        <v>74</v>
      </c>
      <c r="F8" s="47">
        <v>2</v>
      </c>
      <c r="G8" s="39"/>
      <c r="H8" s="110">
        <v>18.996700000000001</v>
      </c>
      <c r="I8" s="110">
        <v>18.97368630136987</v>
      </c>
      <c r="J8" s="110">
        <v>18.52948355503986</v>
      </c>
      <c r="K8" s="110">
        <v>18.52948355503986</v>
      </c>
      <c r="L8" s="110">
        <v>18.52948355503986</v>
      </c>
      <c r="M8" s="110">
        <v>18.52948355503986</v>
      </c>
      <c r="N8" s="110">
        <v>18.52948355503986</v>
      </c>
      <c r="O8" s="110">
        <v>18.52948355503986</v>
      </c>
      <c r="P8" s="110">
        <v>18.52948355503986</v>
      </c>
      <c r="Q8" s="110">
        <v>18.52948355503986</v>
      </c>
      <c r="R8" s="110">
        <v>18.52948355503986</v>
      </c>
      <c r="S8" s="110">
        <v>18.52948355503986</v>
      </c>
      <c r="T8" s="110">
        <v>18.52948355503986</v>
      </c>
      <c r="U8" s="110">
        <v>18.52948355503986</v>
      </c>
      <c r="V8" s="110">
        <v>18.52948355503986</v>
      </c>
      <c r="W8" s="110">
        <v>18.52948355503986</v>
      </c>
      <c r="X8" s="110">
        <v>18.52948355503986</v>
      </c>
      <c r="Y8" s="110">
        <v>18.52948355503986</v>
      </c>
      <c r="Z8" s="110">
        <v>18.52948355503986</v>
      </c>
      <c r="AA8" s="110">
        <v>18.52948355503986</v>
      </c>
      <c r="AB8" s="110">
        <v>18.52948355503986</v>
      </c>
      <c r="AC8" s="110">
        <v>18.52948355503986</v>
      </c>
      <c r="AD8" s="110">
        <v>18.52948355503986</v>
      </c>
      <c r="AE8" s="110">
        <v>18.52948355503986</v>
      </c>
      <c r="AF8" s="110">
        <v>18.52948355503986</v>
      </c>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6"/>
    </row>
    <row r="9" spans="1:88" ht="51" x14ac:dyDescent="0.2">
      <c r="B9" s="89">
        <f t="shared" ref="B9:B11" si="0">B8+1</f>
        <v>3</v>
      </c>
      <c r="C9" s="92" t="s">
        <v>284</v>
      </c>
      <c r="D9" s="47" t="s">
        <v>285</v>
      </c>
      <c r="E9" s="47" t="s">
        <v>74</v>
      </c>
      <c r="F9" s="47">
        <v>2</v>
      </c>
      <c r="G9" s="39"/>
      <c r="H9" s="110">
        <v>11.496700000000001</v>
      </c>
      <c r="I9" s="110">
        <v>18.97368630136987</v>
      </c>
      <c r="J9" s="110">
        <v>18.52948355503986</v>
      </c>
      <c r="K9" s="110">
        <v>18.52948355503986</v>
      </c>
      <c r="L9" s="110">
        <v>18.52948355503986</v>
      </c>
      <c r="M9" s="110">
        <v>18.52948355503986</v>
      </c>
      <c r="N9" s="110">
        <v>18.52948355503986</v>
      </c>
      <c r="O9" s="110">
        <v>18.52948355503986</v>
      </c>
      <c r="P9" s="110">
        <v>18.52948355503986</v>
      </c>
      <c r="Q9" s="110">
        <v>18.52948355503986</v>
      </c>
      <c r="R9" s="110">
        <v>18.52948355503986</v>
      </c>
      <c r="S9" s="110">
        <v>18.52948355503986</v>
      </c>
      <c r="T9" s="110">
        <v>18.52948355503986</v>
      </c>
      <c r="U9" s="110">
        <v>18.52948355503986</v>
      </c>
      <c r="V9" s="110">
        <v>18.52948355503986</v>
      </c>
      <c r="W9" s="110">
        <v>18.52948355503986</v>
      </c>
      <c r="X9" s="110">
        <v>18.52948355503986</v>
      </c>
      <c r="Y9" s="110">
        <v>18.52948355503986</v>
      </c>
      <c r="Z9" s="110">
        <v>18.52948355503986</v>
      </c>
      <c r="AA9" s="110">
        <v>18.52948355503986</v>
      </c>
      <c r="AB9" s="110">
        <v>18.52948355503986</v>
      </c>
      <c r="AC9" s="110">
        <v>18.52948355503986</v>
      </c>
      <c r="AD9" s="110">
        <v>18.52948355503986</v>
      </c>
      <c r="AE9" s="110">
        <v>18.52948355503986</v>
      </c>
      <c r="AF9" s="110">
        <v>18.52948355503986</v>
      </c>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6"/>
    </row>
    <row r="10" spans="1:88" ht="51" x14ac:dyDescent="0.2">
      <c r="B10" s="89">
        <f t="shared" si="0"/>
        <v>4</v>
      </c>
      <c r="C10" s="92" t="s">
        <v>286</v>
      </c>
      <c r="D10" s="47" t="s">
        <v>287</v>
      </c>
      <c r="E10" s="47" t="s">
        <v>74</v>
      </c>
      <c r="F10" s="47">
        <v>2</v>
      </c>
      <c r="G10" s="39"/>
      <c r="H10" s="110">
        <v>0.46040879323539502</v>
      </c>
      <c r="I10" s="110">
        <v>0.22842829872896631</v>
      </c>
      <c r="J10" s="110">
        <v>0.45153835118819802</v>
      </c>
      <c r="K10" s="110">
        <v>0.42858357205591802</v>
      </c>
      <c r="L10" s="110">
        <v>0.42155630920423898</v>
      </c>
      <c r="M10" s="110">
        <v>0.32166657983710301</v>
      </c>
      <c r="N10" s="110">
        <v>0.33381994390748398</v>
      </c>
      <c r="O10" s="110">
        <v>0.33503843454272703</v>
      </c>
      <c r="P10" s="110">
        <v>0.33344228772689999</v>
      </c>
      <c r="Q10" s="110">
        <v>0.33139546251056801</v>
      </c>
      <c r="R10" s="110">
        <v>0.320468480029098</v>
      </c>
      <c r="S10" s="110">
        <v>0.33228279133509098</v>
      </c>
      <c r="T10" s="110">
        <v>0.34071101459386899</v>
      </c>
      <c r="U10" s="110">
        <v>0.33405128654740301</v>
      </c>
      <c r="V10" s="110">
        <v>0.33821596656844699</v>
      </c>
      <c r="W10" s="110">
        <v>0.33657641540014499</v>
      </c>
      <c r="X10" s="110">
        <v>0.33674170983409901</v>
      </c>
      <c r="Y10" s="110">
        <v>0.35696873449236899</v>
      </c>
      <c r="Z10" s="110">
        <v>0.35683650957200702</v>
      </c>
      <c r="AA10" s="110">
        <v>0.35597254866281203</v>
      </c>
      <c r="AB10" s="110">
        <v>0.35260443736142699</v>
      </c>
      <c r="AC10" s="110">
        <v>0.36773903593385499</v>
      </c>
      <c r="AD10" s="110">
        <v>0.381418275363274</v>
      </c>
      <c r="AE10" s="110">
        <v>0.37305104393882799</v>
      </c>
      <c r="AF10" s="110">
        <v>0.39899182127115801</v>
      </c>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6"/>
    </row>
    <row r="11" spans="1:88" ht="51" x14ac:dyDescent="0.2">
      <c r="B11" s="89">
        <f t="shared" si="0"/>
        <v>5</v>
      </c>
      <c r="C11" s="92" t="s">
        <v>288</v>
      </c>
      <c r="D11" s="47" t="s">
        <v>289</v>
      </c>
      <c r="E11" s="47" t="s">
        <v>74</v>
      </c>
      <c r="F11" s="47">
        <v>2</v>
      </c>
      <c r="G11" s="39"/>
      <c r="H11" s="111">
        <f>H9-H7-H10</f>
        <v>1.1627551654249009</v>
      </c>
      <c r="I11" s="111">
        <v>6.8159181904333614</v>
      </c>
      <c r="J11" s="111">
        <v>7.0918755769962623</v>
      </c>
      <c r="K11" s="111">
        <v>7.0883779884050613</v>
      </c>
      <c r="L11" s="111">
        <v>7.0780038448028675</v>
      </c>
      <c r="M11" s="111">
        <v>7.1476472250601546</v>
      </c>
      <c r="N11" s="111">
        <v>7.1129994290225831</v>
      </c>
      <c r="O11" s="111">
        <v>7.0880496005605602</v>
      </c>
      <c r="P11" s="111">
        <v>7.0755267452099631</v>
      </c>
      <c r="Q11" s="111">
        <v>7.0468041972871651</v>
      </c>
      <c r="R11" s="111">
        <v>7.0473498176746867</v>
      </c>
      <c r="S11" s="111">
        <v>7.0247871727405826</v>
      </c>
      <c r="T11" s="111">
        <v>7.0135357654710218</v>
      </c>
      <c r="U11" s="111">
        <v>7.0060829596280279</v>
      </c>
      <c r="V11" s="111">
        <v>6.9919714614861039</v>
      </c>
      <c r="W11" s="111">
        <v>6.9863656601295148</v>
      </c>
      <c r="X11" s="111">
        <v>6.9866866742929403</v>
      </c>
      <c r="Y11" s="111">
        <v>6.9509633356725828</v>
      </c>
      <c r="Z11" s="111">
        <v>6.9466684747198784</v>
      </c>
      <c r="AA11" s="111">
        <v>6.9391886251700203</v>
      </c>
      <c r="AB11" s="111">
        <v>6.9425694001114184</v>
      </c>
      <c r="AC11" s="111">
        <v>6.912064892232479</v>
      </c>
      <c r="AD11" s="111">
        <v>6.8908317432165145</v>
      </c>
      <c r="AE11" s="111">
        <v>6.891603103073912</v>
      </c>
      <c r="AF11" s="111">
        <v>6.864461882792714</v>
      </c>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row>
    <row r="12" spans="1:88" ht="13.9" customHeight="1" x14ac:dyDescent="0.2"/>
    <row r="13" spans="1:88" ht="13.9" customHeight="1" x14ac:dyDescent="0.2"/>
    <row r="14" spans="1:88" ht="13.9" customHeight="1" x14ac:dyDescent="0.2"/>
    <row r="15" spans="1:88" ht="13.9" customHeight="1" x14ac:dyDescent="0.25">
      <c r="B15" s="53" t="s">
        <v>87</v>
      </c>
    </row>
    <row r="16" spans="1:88" ht="13.9" customHeight="1" x14ac:dyDescent="0.2"/>
    <row r="17" spans="2:9" ht="13.9" customHeight="1" x14ac:dyDescent="0.2">
      <c r="B17" s="54"/>
      <c r="C17" s="14" t="s">
        <v>88</v>
      </c>
    </row>
    <row r="18" spans="2:9" ht="13.9" customHeight="1" x14ac:dyDescent="0.2"/>
    <row r="19" spans="2:9" ht="13.9" customHeight="1" x14ac:dyDescent="0.2">
      <c r="B19" s="55"/>
      <c r="C19" s="14" t="s">
        <v>89</v>
      </c>
    </row>
    <row r="20" spans="2:9" ht="13.9" customHeight="1" x14ac:dyDescent="0.2"/>
    <row r="21" spans="2:9" ht="13.9" customHeight="1" x14ac:dyDescent="0.2"/>
    <row r="22" spans="2:9" ht="13.9" customHeight="1" x14ac:dyDescent="0.2"/>
    <row r="23" spans="2:9" ht="13.9" customHeight="1" x14ac:dyDescent="0.25">
      <c r="B23" s="144" t="s">
        <v>290</v>
      </c>
      <c r="C23" s="145"/>
      <c r="D23" s="145"/>
      <c r="E23" s="145"/>
      <c r="F23" s="145"/>
      <c r="G23" s="145"/>
      <c r="H23" s="145"/>
      <c r="I23" s="146"/>
    </row>
    <row r="24" spans="2:9" ht="13.9" customHeight="1" x14ac:dyDescent="0.2"/>
    <row r="25" spans="2:9" s="21" customFormat="1" ht="13.5" x14ac:dyDescent="0.2">
      <c r="B25" s="87" t="s">
        <v>39</v>
      </c>
      <c r="C25" s="147" t="s">
        <v>92</v>
      </c>
      <c r="D25" s="147"/>
      <c r="E25" s="147"/>
      <c r="F25" s="147"/>
      <c r="G25" s="147"/>
      <c r="H25" s="147"/>
      <c r="I25" s="147"/>
    </row>
    <row r="26" spans="2:9" s="21" customFormat="1" ht="72.400000000000006" customHeight="1" x14ac:dyDescent="0.2">
      <c r="B26" s="63">
        <v>1</v>
      </c>
      <c r="C26" s="135" t="s">
        <v>291</v>
      </c>
      <c r="D26" s="136"/>
      <c r="E26" s="136"/>
      <c r="F26" s="136"/>
      <c r="G26" s="136"/>
      <c r="H26" s="136"/>
      <c r="I26" s="136"/>
    </row>
    <row r="27" spans="2:9" s="21" customFormat="1" ht="54" customHeight="1" x14ac:dyDescent="0.2">
      <c r="B27" s="63">
        <v>2</v>
      </c>
      <c r="C27" s="135" t="s">
        <v>292</v>
      </c>
      <c r="D27" s="136"/>
      <c r="E27" s="136"/>
      <c r="F27" s="136"/>
      <c r="G27" s="136"/>
      <c r="H27" s="136"/>
      <c r="I27" s="136"/>
    </row>
    <row r="28" spans="2:9" s="21" customFormat="1" ht="54" customHeight="1" x14ac:dyDescent="0.2">
      <c r="B28" s="63">
        <v>3</v>
      </c>
      <c r="C28" s="135" t="s">
        <v>293</v>
      </c>
      <c r="D28" s="136"/>
      <c r="E28" s="136"/>
      <c r="F28" s="136"/>
      <c r="G28" s="136"/>
      <c r="H28" s="136"/>
      <c r="I28" s="136"/>
    </row>
    <row r="29" spans="2:9" s="21" customFormat="1" ht="54" customHeight="1" x14ac:dyDescent="0.2">
      <c r="B29" s="63">
        <v>4</v>
      </c>
      <c r="C29" s="135" t="s">
        <v>294</v>
      </c>
      <c r="D29" s="136"/>
      <c r="E29" s="136"/>
      <c r="F29" s="136"/>
      <c r="G29" s="136"/>
      <c r="H29" s="136"/>
      <c r="I29" s="136"/>
    </row>
    <row r="30" spans="2:9" s="21" customFormat="1" ht="54" customHeight="1" x14ac:dyDescent="0.2">
      <c r="B30" s="63">
        <v>5</v>
      </c>
      <c r="C30" s="135" t="s">
        <v>295</v>
      </c>
      <c r="D30" s="136"/>
      <c r="E30" s="136"/>
      <c r="F30" s="136"/>
      <c r="G30" s="136"/>
      <c r="H30" s="136"/>
      <c r="I30" s="136"/>
    </row>
    <row r="31" spans="2:9" ht="54" customHeight="1" x14ac:dyDescent="0.2"/>
    <row r="32" spans="2:9" ht="54" customHeight="1" x14ac:dyDescent="0.2"/>
    <row r="33" ht="54" customHeight="1" x14ac:dyDescent="0.2"/>
    <row r="34" ht="54" customHeight="1" x14ac:dyDescent="0.2"/>
    <row r="35" ht="54" customHeight="1" x14ac:dyDescent="0.2"/>
    <row r="36" ht="54" customHeight="1" x14ac:dyDescent="0.2"/>
    <row r="37" ht="54" customHeight="1" x14ac:dyDescent="0.2"/>
    <row r="38" ht="54" customHeight="1" x14ac:dyDescent="0.2"/>
    <row r="39" ht="54" customHeight="1" x14ac:dyDescent="0.2"/>
    <row r="40" ht="54" customHeight="1" x14ac:dyDescent="0.2"/>
    <row r="41" ht="54" customHeight="1" x14ac:dyDescent="0.2"/>
    <row r="42" ht="54" customHeight="1" x14ac:dyDescent="0.2"/>
    <row r="43" ht="54" customHeight="1" x14ac:dyDescent="0.2"/>
    <row r="44" ht="54" customHeight="1" x14ac:dyDescent="0.2"/>
    <row r="45" ht="54" customHeight="1" x14ac:dyDescent="0.2"/>
    <row r="46" ht="54" customHeight="1" x14ac:dyDescent="0.2"/>
    <row r="47" ht="54" customHeight="1" x14ac:dyDescent="0.2"/>
    <row r="48" x14ac:dyDescent="0.2"/>
    <row r="49" x14ac:dyDescent="0.2"/>
    <row r="50" x14ac:dyDescent="0.2"/>
    <row r="51" x14ac:dyDescent="0.2"/>
    <row r="52" x14ac:dyDescent="0.2"/>
    <row r="53" x14ac:dyDescent="0.2"/>
  </sheetData>
  <sheetProtection algorithmName="SHA-512" hashValue="Y0XTy+ttTkOXZyNJQpGsik75hAzi+Kkxkzjk+/xoywiKPAvjklYMRAbXfrhuv6PiOHRoEe5ETZt8wc/YxiiCPQ==" saltValue="PaiDiXcenxp3MPFUzLB3bg==" spinCount="100000" sheet="1" objects="1" scenarios="1"/>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pageSetup paperSize="9" orientation="portrait" r:id="rId1"/>
  <headerFooter>
    <oddHeader>&amp;L&amp;"Calibri"&amp;10&amp;K000000ST Classification: OFFICIAL COMMERCIAL&amp;1#_x000D_&amp;"Calibri"&amp;11&amp;K000000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E45"/>
  <sheetViews>
    <sheetView showGridLines="0" topLeftCell="C1" zoomScaleNormal="100" workbookViewId="0">
      <selection activeCell="E9" sqref="E9"/>
    </sheetView>
  </sheetViews>
  <sheetFormatPr defaultColWidth="0" defaultRowHeight="14.25" zeroHeight="1" x14ac:dyDescent="0.2"/>
  <cols>
    <col min="1" max="1" width="2.625" style="14" customWidth="1"/>
    <col min="2" max="2" width="4.125" style="14" customWidth="1"/>
    <col min="3" max="3" width="70.625" style="14" customWidth="1"/>
    <col min="4" max="4" width="16.625" style="14" customWidth="1"/>
    <col min="5" max="5" width="14.625" style="14" customWidth="1"/>
    <col min="6" max="6" width="5.625" style="14" customWidth="1"/>
    <col min="7" max="7" width="2.625" style="14" customWidth="1"/>
    <col min="8" max="109" width="8.75" style="14" customWidth="1"/>
    <col min="110" max="16384" width="8.75" style="14" hidden="1"/>
  </cols>
  <sheetData>
    <row r="1" spans="1:88" ht="24" x14ac:dyDescent="0.2">
      <c r="B1" s="15" t="s">
        <v>296</v>
      </c>
      <c r="C1" s="15"/>
      <c r="D1" s="36"/>
      <c r="E1" s="37"/>
      <c r="F1" s="36"/>
      <c r="G1" s="38"/>
    </row>
    <row r="2" spans="1:88" ht="15" thickBot="1"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row>
    <row r="3" spans="1:88" ht="17.25" thickBot="1" x14ac:dyDescent="0.25">
      <c r="A3" s="38"/>
      <c r="B3" s="140" t="s">
        <v>3</v>
      </c>
      <c r="C3" s="141"/>
      <c r="D3" s="150" t="str">
        <f>'Cover sheet'!C5</f>
        <v>Severn Trent</v>
      </c>
      <c r="E3" s="151"/>
      <c r="F3" s="152"/>
      <c r="G3" s="39"/>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row>
    <row r="4" spans="1:88" ht="17.25" thickBot="1" x14ac:dyDescent="0.25">
      <c r="A4" s="38"/>
      <c r="B4" s="140" t="s">
        <v>6</v>
      </c>
      <c r="C4" s="141"/>
      <c r="D4" s="150" t="str">
        <f>'Cover sheet'!C6</f>
        <v>Newark</v>
      </c>
      <c r="E4" s="151"/>
      <c r="F4" s="152"/>
      <c r="G4" s="39"/>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row>
    <row r="5" spans="1:88" ht="16.5" thickBot="1" x14ac:dyDescent="0.35">
      <c r="A5" s="38"/>
      <c r="B5" s="38"/>
      <c r="C5" s="41"/>
      <c r="D5" s="41"/>
      <c r="E5" s="38"/>
      <c r="F5" s="38"/>
      <c r="G5" s="39"/>
      <c r="H5" s="154" t="s">
        <v>124</v>
      </c>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43" t="s">
        <v>125</v>
      </c>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row>
    <row r="6" spans="1:88" ht="15" thickBot="1" x14ac:dyDescent="0.25">
      <c r="B6" s="88" t="s">
        <v>39</v>
      </c>
      <c r="C6" s="42" t="s">
        <v>126</v>
      </c>
      <c r="D6" s="43" t="s">
        <v>41</v>
      </c>
      <c r="E6" s="43" t="s">
        <v>42</v>
      </c>
      <c r="F6" s="45" t="s">
        <v>43</v>
      </c>
      <c r="G6" s="39"/>
      <c r="H6" s="43" t="s">
        <v>127</v>
      </c>
      <c r="I6" s="43" t="s">
        <v>128</v>
      </c>
      <c r="J6" s="43" t="s">
        <v>129</v>
      </c>
      <c r="K6" s="43" t="s">
        <v>130</v>
      </c>
      <c r="L6" s="43" t="s">
        <v>131</v>
      </c>
      <c r="M6" s="43" t="s">
        <v>132</v>
      </c>
      <c r="N6" s="43" t="s">
        <v>133</v>
      </c>
      <c r="O6" s="43" t="s">
        <v>134</v>
      </c>
      <c r="P6" s="43" t="s">
        <v>135</v>
      </c>
      <c r="Q6" s="43" t="s">
        <v>136</v>
      </c>
      <c r="R6" s="43" t="s">
        <v>137</v>
      </c>
      <c r="S6" s="43" t="s">
        <v>138</v>
      </c>
      <c r="T6" s="43" t="s">
        <v>139</v>
      </c>
      <c r="U6" s="43" t="s">
        <v>140</v>
      </c>
      <c r="V6" s="43" t="s">
        <v>141</v>
      </c>
      <c r="W6" s="43" t="s">
        <v>142</v>
      </c>
      <c r="X6" s="43" t="s">
        <v>143</v>
      </c>
      <c r="Y6" s="43" t="s">
        <v>144</v>
      </c>
      <c r="Z6" s="43" t="s">
        <v>145</v>
      </c>
      <c r="AA6" s="43" t="s">
        <v>146</v>
      </c>
      <c r="AB6" s="43" t="s">
        <v>147</v>
      </c>
      <c r="AC6" s="43" t="s">
        <v>148</v>
      </c>
      <c r="AD6" s="43" t="s">
        <v>149</v>
      </c>
      <c r="AE6" s="43" t="s">
        <v>150</v>
      </c>
      <c r="AF6" s="43" t="s">
        <v>151</v>
      </c>
      <c r="AG6" s="43" t="s">
        <v>152</v>
      </c>
      <c r="AH6" s="43" t="s">
        <v>153</v>
      </c>
      <c r="AI6" s="43" t="s">
        <v>154</v>
      </c>
      <c r="AJ6" s="43" t="s">
        <v>155</v>
      </c>
      <c r="AK6" s="43" t="s">
        <v>156</v>
      </c>
      <c r="AL6" s="43" t="s">
        <v>157</v>
      </c>
      <c r="AM6" s="43" t="s">
        <v>158</v>
      </c>
      <c r="AN6" s="43" t="s">
        <v>159</v>
      </c>
      <c r="AO6" s="43" t="s">
        <v>160</v>
      </c>
      <c r="AP6" s="43" t="s">
        <v>161</v>
      </c>
      <c r="AQ6" s="43" t="s">
        <v>162</v>
      </c>
      <c r="AR6" s="43" t="s">
        <v>163</v>
      </c>
      <c r="AS6" s="43" t="s">
        <v>164</v>
      </c>
      <c r="AT6" s="43" t="s">
        <v>165</v>
      </c>
      <c r="AU6" s="43" t="s">
        <v>166</v>
      </c>
      <c r="AV6" s="43" t="s">
        <v>167</v>
      </c>
      <c r="AW6" s="43" t="s">
        <v>168</v>
      </c>
      <c r="AX6" s="43" t="s">
        <v>169</v>
      </c>
      <c r="AY6" s="43" t="s">
        <v>170</v>
      </c>
      <c r="AZ6" s="43" t="s">
        <v>171</v>
      </c>
      <c r="BA6" s="43" t="s">
        <v>172</v>
      </c>
      <c r="BB6" s="43" t="s">
        <v>173</v>
      </c>
      <c r="BC6" s="43" t="s">
        <v>174</v>
      </c>
      <c r="BD6" s="43" t="s">
        <v>175</v>
      </c>
      <c r="BE6" s="43" t="s">
        <v>176</v>
      </c>
      <c r="BF6" s="43" t="s">
        <v>177</v>
      </c>
      <c r="BG6" s="43" t="s">
        <v>178</v>
      </c>
      <c r="BH6" s="43" t="s">
        <v>179</v>
      </c>
      <c r="BI6" s="43" t="s">
        <v>180</v>
      </c>
      <c r="BJ6" s="43" t="s">
        <v>181</v>
      </c>
      <c r="BK6" s="43" t="s">
        <v>182</v>
      </c>
      <c r="BL6" s="43" t="s">
        <v>183</v>
      </c>
      <c r="BM6" s="43" t="s">
        <v>184</v>
      </c>
      <c r="BN6" s="43" t="s">
        <v>185</v>
      </c>
      <c r="BO6" s="43" t="s">
        <v>186</v>
      </c>
      <c r="BP6" s="43" t="s">
        <v>187</v>
      </c>
      <c r="BQ6" s="43" t="s">
        <v>188</v>
      </c>
      <c r="BR6" s="43" t="s">
        <v>189</v>
      </c>
      <c r="BS6" s="43" t="s">
        <v>190</v>
      </c>
      <c r="BT6" s="43" t="s">
        <v>191</v>
      </c>
      <c r="BU6" s="43" t="s">
        <v>192</v>
      </c>
      <c r="BV6" s="43" t="s">
        <v>193</v>
      </c>
      <c r="BW6" s="43" t="s">
        <v>194</v>
      </c>
      <c r="BX6" s="43" t="s">
        <v>195</v>
      </c>
      <c r="BY6" s="43" t="s">
        <v>196</v>
      </c>
      <c r="BZ6" s="43" t="s">
        <v>197</v>
      </c>
      <c r="CA6" s="43" t="s">
        <v>198</v>
      </c>
      <c r="CB6" s="43" t="s">
        <v>199</v>
      </c>
      <c r="CC6" s="43" t="s">
        <v>200</v>
      </c>
      <c r="CD6" s="43" t="s">
        <v>201</v>
      </c>
      <c r="CE6" s="43" t="s">
        <v>202</v>
      </c>
      <c r="CF6" s="43" t="s">
        <v>203</v>
      </c>
      <c r="CG6" s="43" t="s">
        <v>204</v>
      </c>
      <c r="CH6" s="43" t="s">
        <v>205</v>
      </c>
      <c r="CI6" s="43" t="s">
        <v>206</v>
      </c>
      <c r="CJ6" s="43" t="s">
        <v>207</v>
      </c>
    </row>
    <row r="7" spans="1:88" ht="51.75" customHeight="1" x14ac:dyDescent="0.2">
      <c r="B7" s="89">
        <v>1</v>
      </c>
      <c r="C7" s="90" t="s">
        <v>297</v>
      </c>
      <c r="D7" s="77" t="s">
        <v>298</v>
      </c>
      <c r="E7" s="77" t="s">
        <v>74</v>
      </c>
      <c r="F7" s="77">
        <v>2</v>
      </c>
      <c r="G7" s="39"/>
      <c r="H7" s="110">
        <v>18.996700000000001</v>
      </c>
      <c r="I7" s="110">
        <v>18.996700000000001</v>
      </c>
      <c r="J7" s="110">
        <v>18.996700000000001</v>
      </c>
      <c r="K7" s="110">
        <v>18.996700000000001</v>
      </c>
      <c r="L7" s="110">
        <v>18.996700000000001</v>
      </c>
      <c r="M7" s="110">
        <v>18.996700000000001</v>
      </c>
      <c r="N7" s="110">
        <v>18.996700000000001</v>
      </c>
      <c r="O7" s="110">
        <v>18.996700000000001</v>
      </c>
      <c r="P7" s="110">
        <v>18.996700000000001</v>
      </c>
      <c r="Q7" s="110">
        <v>18.996700000000001</v>
      </c>
      <c r="R7" s="110">
        <v>18.996700000000001</v>
      </c>
      <c r="S7" s="110">
        <v>18.996700000000001</v>
      </c>
      <c r="T7" s="110">
        <v>18.996700000000001</v>
      </c>
      <c r="U7" s="110">
        <v>18.996700000000001</v>
      </c>
      <c r="V7" s="110">
        <v>18.996700000000001</v>
      </c>
      <c r="W7" s="110">
        <v>18.996700000000001</v>
      </c>
      <c r="X7" s="110">
        <v>18.996700000000001</v>
      </c>
      <c r="Y7" s="110">
        <v>18.996700000000001</v>
      </c>
      <c r="Z7" s="110">
        <v>18.996700000000001</v>
      </c>
      <c r="AA7" s="110">
        <v>18.996700000000001</v>
      </c>
      <c r="AB7" s="110">
        <v>18.996700000000001</v>
      </c>
      <c r="AC7" s="110">
        <v>18.996700000000001</v>
      </c>
      <c r="AD7" s="110">
        <v>18.996700000000001</v>
      </c>
      <c r="AE7" s="110">
        <v>18.996700000000001</v>
      </c>
      <c r="AF7" s="110">
        <v>18.996700000000001</v>
      </c>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1"/>
    </row>
    <row r="8" spans="1:88" ht="57.4" customHeight="1" x14ac:dyDescent="0.2">
      <c r="B8" s="89">
        <v>2</v>
      </c>
      <c r="C8" s="92" t="s">
        <v>216</v>
      </c>
      <c r="D8" s="47" t="s">
        <v>299</v>
      </c>
      <c r="E8" s="47" t="s">
        <v>74</v>
      </c>
      <c r="F8" s="47">
        <v>2</v>
      </c>
      <c r="G8" s="39"/>
      <c r="H8" s="110">
        <v>0</v>
      </c>
      <c r="I8" s="110">
        <v>0</v>
      </c>
      <c r="J8" s="110">
        <v>0</v>
      </c>
      <c r="K8" s="110">
        <v>0</v>
      </c>
      <c r="L8" s="110">
        <v>0</v>
      </c>
      <c r="M8" s="110">
        <v>0</v>
      </c>
      <c r="N8" s="110">
        <v>0</v>
      </c>
      <c r="O8" s="110">
        <v>0</v>
      </c>
      <c r="P8" s="110">
        <v>0</v>
      </c>
      <c r="Q8" s="110">
        <v>0</v>
      </c>
      <c r="R8" s="110">
        <v>0</v>
      </c>
      <c r="S8" s="110">
        <v>0</v>
      </c>
      <c r="T8" s="110">
        <v>0</v>
      </c>
      <c r="U8" s="110">
        <v>0</v>
      </c>
      <c r="V8" s="110">
        <v>0</v>
      </c>
      <c r="W8" s="110">
        <v>0</v>
      </c>
      <c r="X8" s="110">
        <v>0</v>
      </c>
      <c r="Y8" s="110">
        <v>0</v>
      </c>
      <c r="Z8" s="110">
        <v>0</v>
      </c>
      <c r="AA8" s="110">
        <v>0</v>
      </c>
      <c r="AB8" s="110">
        <v>0</v>
      </c>
      <c r="AC8" s="110">
        <v>0</v>
      </c>
      <c r="AD8" s="110">
        <v>0</v>
      </c>
      <c r="AE8" s="110">
        <v>0</v>
      </c>
      <c r="AF8" s="110">
        <v>0</v>
      </c>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6"/>
    </row>
    <row r="9" spans="1:88" ht="59.65" customHeight="1" x14ac:dyDescent="0.2">
      <c r="B9" s="89">
        <v>3</v>
      </c>
      <c r="C9" s="92" t="s">
        <v>218</v>
      </c>
      <c r="D9" s="47" t="s">
        <v>300</v>
      </c>
      <c r="E9" s="47" t="s">
        <v>74</v>
      </c>
      <c r="F9" s="47">
        <v>2</v>
      </c>
      <c r="G9" s="39"/>
      <c r="H9" s="111">
        <v>0</v>
      </c>
      <c r="I9" s="111">
        <v>2.301369863012933E-2</v>
      </c>
      <c r="J9" s="111">
        <v>0.46721644496014197</v>
      </c>
      <c r="K9" s="111">
        <v>0.46721644496014197</v>
      </c>
      <c r="L9" s="111">
        <v>0.46721644496014197</v>
      </c>
      <c r="M9" s="111">
        <v>0.46721644496014197</v>
      </c>
      <c r="N9" s="111">
        <v>0.46721644496014197</v>
      </c>
      <c r="O9" s="111">
        <v>0.46721644496014197</v>
      </c>
      <c r="P9" s="111">
        <v>0.46721644496014197</v>
      </c>
      <c r="Q9" s="111">
        <v>0.46721644496014197</v>
      </c>
      <c r="R9" s="111">
        <v>0.46721644496014197</v>
      </c>
      <c r="S9" s="111">
        <v>0.46721644496014197</v>
      </c>
      <c r="T9" s="111">
        <v>0.46721644496014197</v>
      </c>
      <c r="U9" s="111">
        <v>0.46721644496014197</v>
      </c>
      <c r="V9" s="111">
        <v>0.46721644496014197</v>
      </c>
      <c r="W9" s="111">
        <v>0.46721644496014197</v>
      </c>
      <c r="X9" s="111">
        <v>0.46721644496014197</v>
      </c>
      <c r="Y9" s="111">
        <v>0.46721644496014197</v>
      </c>
      <c r="Z9" s="111">
        <v>0.46721644496014197</v>
      </c>
      <c r="AA9" s="111">
        <v>0.46721644496014197</v>
      </c>
      <c r="AB9" s="111">
        <v>0.46721644496014197</v>
      </c>
      <c r="AC9" s="111">
        <v>0.46721644496014197</v>
      </c>
      <c r="AD9" s="111">
        <v>0.46721644496014197</v>
      </c>
      <c r="AE9" s="111">
        <v>0.46721644496014197</v>
      </c>
      <c r="AF9" s="111">
        <v>0.46721644496014197</v>
      </c>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row>
    <row r="10" spans="1:88" x14ac:dyDescent="0.2"/>
    <row r="11" spans="1:88" x14ac:dyDescent="0.2"/>
    <row r="12" spans="1:88" x14ac:dyDescent="0.2"/>
    <row r="13" spans="1:88" ht="15" x14ac:dyDescent="0.25">
      <c r="B13" s="53" t="s">
        <v>87</v>
      </c>
    </row>
    <row r="14" spans="1:88" x14ac:dyDescent="0.2"/>
    <row r="15" spans="1:88" x14ac:dyDescent="0.2">
      <c r="B15" s="54"/>
      <c r="C15" s="14" t="s">
        <v>88</v>
      </c>
    </row>
    <row r="16" spans="1:88" x14ac:dyDescent="0.2"/>
    <row r="17" spans="2:9" x14ac:dyDescent="0.2">
      <c r="B17" s="55"/>
      <c r="C17" s="14" t="s">
        <v>89</v>
      </c>
    </row>
    <row r="18" spans="2:9" x14ac:dyDescent="0.2"/>
    <row r="19" spans="2:9" x14ac:dyDescent="0.2"/>
    <row r="20" spans="2:9" x14ac:dyDescent="0.2"/>
    <row r="21" spans="2:9" ht="15" x14ac:dyDescent="0.25">
      <c r="B21" s="144" t="s">
        <v>301</v>
      </c>
      <c r="C21" s="145"/>
      <c r="D21" s="145"/>
      <c r="E21" s="145"/>
      <c r="F21" s="145"/>
      <c r="G21" s="145"/>
      <c r="H21" s="145"/>
      <c r="I21" s="146"/>
    </row>
    <row r="22" spans="2:9" x14ac:dyDescent="0.2"/>
    <row r="23" spans="2:9" s="21" customFormat="1" ht="13.5" x14ac:dyDescent="0.2">
      <c r="B23" s="87" t="s">
        <v>39</v>
      </c>
      <c r="C23" s="147" t="s">
        <v>92</v>
      </c>
      <c r="D23" s="147"/>
      <c r="E23" s="147"/>
      <c r="F23" s="147"/>
      <c r="G23" s="147"/>
      <c r="H23" s="147"/>
      <c r="I23" s="147"/>
    </row>
    <row r="24" spans="2:9" s="21" customFormat="1" ht="75.400000000000006" customHeight="1" x14ac:dyDescent="0.2">
      <c r="B24" s="63">
        <v>1</v>
      </c>
      <c r="C24" s="135" t="s">
        <v>302</v>
      </c>
      <c r="D24" s="136"/>
      <c r="E24" s="136"/>
      <c r="F24" s="136"/>
      <c r="G24" s="136"/>
      <c r="H24" s="136"/>
      <c r="I24" s="136"/>
    </row>
    <row r="25" spans="2:9" s="21" customFormat="1" ht="118.5" customHeight="1" x14ac:dyDescent="0.2">
      <c r="B25" s="63">
        <v>2</v>
      </c>
      <c r="C25" s="135" t="s">
        <v>303</v>
      </c>
      <c r="D25" s="136"/>
      <c r="E25" s="136"/>
      <c r="F25" s="136"/>
      <c r="G25" s="136"/>
      <c r="H25" s="136"/>
      <c r="I25" s="136"/>
    </row>
    <row r="26" spans="2:9" s="21" customFormat="1" ht="85.5" customHeight="1" x14ac:dyDescent="0.2">
      <c r="B26" s="63">
        <v>3</v>
      </c>
      <c r="C26" s="135" t="s">
        <v>304</v>
      </c>
      <c r="D26" s="136"/>
      <c r="E26" s="136"/>
      <c r="F26" s="136"/>
      <c r="G26" s="136"/>
      <c r="H26" s="136"/>
      <c r="I26" s="136"/>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sheetProtection algorithmName="SHA-512" hashValue="ATUl629KNlai5O/XPpr4JmCnNWDGuh1ByevdcIkNnynEZmRo9VSiADT5iBbtKwJXWugM4xLtDilG8njsPIZcdg==" saltValue="8pL8JuN0YmegLEx0+wguPA==" spinCount="100000" sheet="1" objects="1" scenarios="1"/>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pageSetup paperSize="9" orientation="portrait" r:id="rId1"/>
  <headerFooter>
    <oddHeader>&amp;L&amp;"Calibri"&amp;10&amp;K000000ST Classification: OFFICIAL COMMERCIAL&amp;1#_x000D_&amp;"Calibri"&amp;11&amp;K000000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F67"/>
  <sheetViews>
    <sheetView showGridLines="0" zoomScaleNormal="100" workbookViewId="0">
      <pane xSplit="6" ySplit="6" topLeftCell="G7" activePane="bottomRight" state="frozen"/>
      <selection pane="topRight" activeCell="E12" sqref="E12"/>
      <selection pane="bottomLeft" activeCell="E12" sqref="E12"/>
      <selection pane="bottomRight" activeCell="H17" sqref="H17"/>
    </sheetView>
  </sheetViews>
  <sheetFormatPr defaultColWidth="0" defaultRowHeight="14.25" zeroHeight="1" x14ac:dyDescent="0.2"/>
  <cols>
    <col min="1" max="1" width="1.75" style="14" customWidth="1"/>
    <col min="2" max="2" width="4.125" style="14" customWidth="1"/>
    <col min="3" max="3" width="70.625" style="14" customWidth="1"/>
    <col min="4" max="4" width="16.625" style="14" customWidth="1"/>
    <col min="5" max="5" width="14.625" style="14" customWidth="1"/>
    <col min="6" max="6" width="5.625" style="14" customWidth="1"/>
    <col min="7" max="7" width="3.25" style="14" customWidth="1"/>
    <col min="8" max="109" width="8.75" style="14" customWidth="1"/>
    <col min="110" max="110" width="0" style="14" hidden="1" customWidth="1"/>
    <col min="111" max="16384" width="8.75" style="14" hidden="1"/>
  </cols>
  <sheetData>
    <row r="1" spans="2:88" ht="22.5" customHeight="1" x14ac:dyDescent="0.2">
      <c r="B1" s="167" t="s">
        <v>305</v>
      </c>
      <c r="C1" s="167"/>
      <c r="D1" s="167"/>
      <c r="E1" s="167"/>
      <c r="F1" s="167"/>
      <c r="G1" s="38"/>
    </row>
    <row r="2" spans="2:88" ht="15" thickBot="1" x14ac:dyDescent="0.25">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row>
    <row r="3" spans="2:88" ht="17.25" thickBot="1" x14ac:dyDescent="0.25">
      <c r="B3" s="140" t="s">
        <v>3</v>
      </c>
      <c r="C3" s="141"/>
      <c r="D3" s="150" t="str">
        <f>'Cover sheet'!C5</f>
        <v>Severn Trent</v>
      </c>
      <c r="E3" s="151"/>
      <c r="F3" s="152"/>
      <c r="G3" s="39"/>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row>
    <row r="4" spans="2:88" ht="17.25" thickBot="1" x14ac:dyDescent="0.25">
      <c r="B4" s="140" t="s">
        <v>6</v>
      </c>
      <c r="C4" s="141"/>
      <c r="D4" s="150" t="str">
        <f>'Cover sheet'!C6</f>
        <v>Newark</v>
      </c>
      <c r="E4" s="151"/>
      <c r="F4" s="152"/>
      <c r="G4" s="39"/>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row>
    <row r="5" spans="2:88" ht="16.5" thickBot="1" x14ac:dyDescent="0.35">
      <c r="C5" s="41"/>
      <c r="D5" s="41"/>
      <c r="E5" s="38"/>
      <c r="F5" s="38"/>
      <c r="G5" s="39"/>
      <c r="H5" s="154" t="s">
        <v>124</v>
      </c>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43" t="s">
        <v>125</v>
      </c>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row>
    <row r="6" spans="2:88" ht="15" thickBot="1" x14ac:dyDescent="0.25">
      <c r="B6" s="88" t="s">
        <v>39</v>
      </c>
      <c r="C6" s="42" t="s">
        <v>126</v>
      </c>
      <c r="D6" s="43" t="s">
        <v>41</v>
      </c>
      <c r="E6" s="43" t="s">
        <v>42</v>
      </c>
      <c r="F6" s="45" t="s">
        <v>43</v>
      </c>
      <c r="G6" s="39"/>
      <c r="H6" s="43" t="s">
        <v>127</v>
      </c>
      <c r="I6" s="43" t="s">
        <v>128</v>
      </c>
      <c r="J6" s="43" t="s">
        <v>129</v>
      </c>
      <c r="K6" s="43" t="s">
        <v>130</v>
      </c>
      <c r="L6" s="43" t="s">
        <v>131</v>
      </c>
      <c r="M6" s="43" t="s">
        <v>132</v>
      </c>
      <c r="N6" s="43" t="s">
        <v>133</v>
      </c>
      <c r="O6" s="43" t="s">
        <v>134</v>
      </c>
      <c r="P6" s="43" t="s">
        <v>135</v>
      </c>
      <c r="Q6" s="43" t="s">
        <v>136</v>
      </c>
      <c r="R6" s="43" t="s">
        <v>137</v>
      </c>
      <c r="S6" s="43" t="s">
        <v>138</v>
      </c>
      <c r="T6" s="43" t="s">
        <v>139</v>
      </c>
      <c r="U6" s="43" t="s">
        <v>140</v>
      </c>
      <c r="V6" s="43" t="s">
        <v>141</v>
      </c>
      <c r="W6" s="43" t="s">
        <v>142</v>
      </c>
      <c r="X6" s="43" t="s">
        <v>143</v>
      </c>
      <c r="Y6" s="43" t="s">
        <v>144</v>
      </c>
      <c r="Z6" s="43" t="s">
        <v>145</v>
      </c>
      <c r="AA6" s="43" t="s">
        <v>146</v>
      </c>
      <c r="AB6" s="43" t="s">
        <v>147</v>
      </c>
      <c r="AC6" s="43" t="s">
        <v>148</v>
      </c>
      <c r="AD6" s="43" t="s">
        <v>149</v>
      </c>
      <c r="AE6" s="43" t="s">
        <v>150</v>
      </c>
      <c r="AF6" s="43" t="s">
        <v>151</v>
      </c>
      <c r="AG6" s="43" t="s">
        <v>152</v>
      </c>
      <c r="AH6" s="43" t="s">
        <v>153</v>
      </c>
      <c r="AI6" s="43" t="s">
        <v>154</v>
      </c>
      <c r="AJ6" s="43" t="s">
        <v>155</v>
      </c>
      <c r="AK6" s="43" t="s">
        <v>156</v>
      </c>
      <c r="AL6" s="43" t="s">
        <v>157</v>
      </c>
      <c r="AM6" s="43" t="s">
        <v>158</v>
      </c>
      <c r="AN6" s="43" t="s">
        <v>159</v>
      </c>
      <c r="AO6" s="43" t="s">
        <v>160</v>
      </c>
      <c r="AP6" s="43" t="s">
        <v>161</v>
      </c>
      <c r="AQ6" s="43" t="s">
        <v>162</v>
      </c>
      <c r="AR6" s="43" t="s">
        <v>163</v>
      </c>
      <c r="AS6" s="43" t="s">
        <v>164</v>
      </c>
      <c r="AT6" s="43" t="s">
        <v>165</v>
      </c>
      <c r="AU6" s="43" t="s">
        <v>166</v>
      </c>
      <c r="AV6" s="43" t="s">
        <v>167</v>
      </c>
      <c r="AW6" s="43" t="s">
        <v>168</v>
      </c>
      <c r="AX6" s="43" t="s">
        <v>169</v>
      </c>
      <c r="AY6" s="43" t="s">
        <v>170</v>
      </c>
      <c r="AZ6" s="43" t="s">
        <v>171</v>
      </c>
      <c r="BA6" s="43" t="s">
        <v>172</v>
      </c>
      <c r="BB6" s="43" t="s">
        <v>173</v>
      </c>
      <c r="BC6" s="43" t="s">
        <v>174</v>
      </c>
      <c r="BD6" s="43" t="s">
        <v>175</v>
      </c>
      <c r="BE6" s="43" t="s">
        <v>176</v>
      </c>
      <c r="BF6" s="43" t="s">
        <v>177</v>
      </c>
      <c r="BG6" s="43" t="s">
        <v>178</v>
      </c>
      <c r="BH6" s="43" t="s">
        <v>179</v>
      </c>
      <c r="BI6" s="43" t="s">
        <v>180</v>
      </c>
      <c r="BJ6" s="43" t="s">
        <v>181</v>
      </c>
      <c r="BK6" s="43" t="s">
        <v>182</v>
      </c>
      <c r="BL6" s="43" t="s">
        <v>183</v>
      </c>
      <c r="BM6" s="43" t="s">
        <v>184</v>
      </c>
      <c r="BN6" s="43" t="s">
        <v>185</v>
      </c>
      <c r="BO6" s="43" t="s">
        <v>186</v>
      </c>
      <c r="BP6" s="43" t="s">
        <v>187</v>
      </c>
      <c r="BQ6" s="43" t="s">
        <v>188</v>
      </c>
      <c r="BR6" s="43" t="s">
        <v>189</v>
      </c>
      <c r="BS6" s="43" t="s">
        <v>190</v>
      </c>
      <c r="BT6" s="43" t="s">
        <v>191</v>
      </c>
      <c r="BU6" s="43" t="s">
        <v>192</v>
      </c>
      <c r="BV6" s="43" t="s">
        <v>193</v>
      </c>
      <c r="BW6" s="43" t="s">
        <v>194</v>
      </c>
      <c r="BX6" s="43" t="s">
        <v>195</v>
      </c>
      <c r="BY6" s="43" t="s">
        <v>196</v>
      </c>
      <c r="BZ6" s="43" t="s">
        <v>197</v>
      </c>
      <c r="CA6" s="43" t="s">
        <v>198</v>
      </c>
      <c r="CB6" s="43" t="s">
        <v>199</v>
      </c>
      <c r="CC6" s="43" t="s">
        <v>200</v>
      </c>
      <c r="CD6" s="43" t="s">
        <v>201</v>
      </c>
      <c r="CE6" s="43" t="s">
        <v>202</v>
      </c>
      <c r="CF6" s="43" t="s">
        <v>203</v>
      </c>
      <c r="CG6" s="43" t="s">
        <v>204</v>
      </c>
      <c r="CH6" s="43" t="s">
        <v>205</v>
      </c>
      <c r="CI6" s="43" t="s">
        <v>206</v>
      </c>
      <c r="CJ6" s="43" t="s">
        <v>207</v>
      </c>
    </row>
    <row r="7" spans="2:88" ht="51" x14ac:dyDescent="0.2">
      <c r="B7" s="89">
        <v>1</v>
      </c>
      <c r="C7" s="90" t="s">
        <v>228</v>
      </c>
      <c r="D7" s="77" t="s">
        <v>306</v>
      </c>
      <c r="E7" s="77" t="s">
        <v>74</v>
      </c>
      <c r="F7" s="77">
        <v>2</v>
      </c>
      <c r="H7" s="79">
        <v>1.7849816263148113</v>
      </c>
      <c r="I7" s="79">
        <v>2.1675462920410853</v>
      </c>
      <c r="J7" s="79">
        <v>2.8582708545977842</v>
      </c>
      <c r="K7" s="79">
        <v>2.8604077251240851</v>
      </c>
      <c r="L7" s="79">
        <v>2.8521469025038306</v>
      </c>
      <c r="M7" s="79">
        <v>2.8553839466667679</v>
      </c>
      <c r="N7" s="79">
        <v>2.8499674450766865</v>
      </c>
      <c r="O7" s="79">
        <v>2.844608050353608</v>
      </c>
      <c r="P7" s="79">
        <v>2.8318477291137305</v>
      </c>
      <c r="Q7" s="79">
        <v>2.834582219677277</v>
      </c>
      <c r="R7" s="79">
        <v>2.8301423730715558</v>
      </c>
      <c r="S7" s="79">
        <v>2.8258241012024463</v>
      </c>
      <c r="T7" s="79">
        <v>2.8134247366803438</v>
      </c>
      <c r="U7" s="79">
        <v>2.8158323184508776</v>
      </c>
      <c r="V7" s="79">
        <v>2.8101613594277111</v>
      </c>
      <c r="W7" s="79">
        <v>2.8042308036270369</v>
      </c>
      <c r="X7" s="79">
        <v>2.7904194854121043</v>
      </c>
      <c r="Y7" s="79">
        <v>2.7925692478589919</v>
      </c>
      <c r="Z7" s="79">
        <v>2.7873479762336268</v>
      </c>
      <c r="AA7" s="79">
        <v>2.7822233483233885</v>
      </c>
      <c r="AB7" s="79">
        <v>2.7695975498862939</v>
      </c>
      <c r="AC7" s="79">
        <v>2.77228389973759</v>
      </c>
      <c r="AD7" s="79">
        <v>2.7674704631247273</v>
      </c>
      <c r="AE7" s="79">
        <v>2.7627292901424347</v>
      </c>
      <c r="AF7" s="79">
        <v>2.7505246484010457</v>
      </c>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1"/>
    </row>
    <row r="8" spans="2:88" ht="51" x14ac:dyDescent="0.2">
      <c r="B8" s="89">
        <v>2</v>
      </c>
      <c r="C8" s="92" t="s">
        <v>230</v>
      </c>
      <c r="D8" s="47" t="s">
        <v>307</v>
      </c>
      <c r="E8" s="47" t="s">
        <v>74</v>
      </c>
      <c r="F8" s="47">
        <v>2</v>
      </c>
      <c r="H8" s="79">
        <v>8.3130494799855802E-3</v>
      </c>
      <c r="I8" s="79">
        <v>8.7146108573956035E-3</v>
      </c>
      <c r="J8" s="79">
        <v>3.5383165594879834E-2</v>
      </c>
      <c r="K8" s="79">
        <v>3.5383165594879834E-2</v>
      </c>
      <c r="L8" s="79">
        <v>3.5383165594879834E-2</v>
      </c>
      <c r="M8" s="79">
        <v>3.5383165594879834E-2</v>
      </c>
      <c r="N8" s="79">
        <v>3.5383165594879834E-2</v>
      </c>
      <c r="O8" s="79">
        <v>3.5383165594879834E-2</v>
      </c>
      <c r="P8" s="79">
        <v>3.5383165594879834E-2</v>
      </c>
      <c r="Q8" s="79">
        <v>3.5383165594879834E-2</v>
      </c>
      <c r="R8" s="79">
        <v>3.5383165594879834E-2</v>
      </c>
      <c r="S8" s="79">
        <v>3.5383165594879834E-2</v>
      </c>
      <c r="T8" s="79">
        <v>3.5383165594879834E-2</v>
      </c>
      <c r="U8" s="79">
        <v>3.5383165594879834E-2</v>
      </c>
      <c r="V8" s="79">
        <v>3.5383165594879834E-2</v>
      </c>
      <c r="W8" s="79">
        <v>3.5383165594879834E-2</v>
      </c>
      <c r="X8" s="79">
        <v>3.5383165594879834E-2</v>
      </c>
      <c r="Y8" s="79">
        <v>3.5383165594879834E-2</v>
      </c>
      <c r="Z8" s="79">
        <v>3.5383165594879834E-2</v>
      </c>
      <c r="AA8" s="79">
        <v>3.5383165594879834E-2</v>
      </c>
      <c r="AB8" s="79">
        <v>3.5383165594879834E-2</v>
      </c>
      <c r="AC8" s="79">
        <v>3.5383165594879834E-2</v>
      </c>
      <c r="AD8" s="79">
        <v>3.5383165594879834E-2</v>
      </c>
      <c r="AE8" s="79">
        <v>3.5383165594879834E-2</v>
      </c>
      <c r="AF8" s="79">
        <v>3.5383165594879834E-2</v>
      </c>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6"/>
    </row>
    <row r="9" spans="2:88" ht="51" x14ac:dyDescent="0.2">
      <c r="B9" s="89">
        <v>3</v>
      </c>
      <c r="C9" s="92" t="s">
        <v>232</v>
      </c>
      <c r="D9" s="47" t="s">
        <v>308</v>
      </c>
      <c r="E9" s="47" t="s">
        <v>74</v>
      </c>
      <c r="F9" s="47">
        <v>2</v>
      </c>
      <c r="H9" s="79">
        <v>3.0181321035921793</v>
      </c>
      <c r="I9" s="79">
        <v>3.005259301086173</v>
      </c>
      <c r="J9" s="79">
        <v>2.9984459402824672</v>
      </c>
      <c r="K9" s="79">
        <v>3.0790939396762997</v>
      </c>
      <c r="L9" s="79">
        <v>5.7575536749631588</v>
      </c>
      <c r="M9" s="79">
        <v>5.7849440301368125</v>
      </c>
      <c r="N9" s="79">
        <v>5.8231321101179585</v>
      </c>
      <c r="O9" s="79">
        <v>5.871387243849183</v>
      </c>
      <c r="P9" s="79">
        <v>5.8984486346686857</v>
      </c>
      <c r="Q9" s="79">
        <v>5.9365524291468112</v>
      </c>
      <c r="R9" s="79">
        <v>5.9514962155788282</v>
      </c>
      <c r="S9" s="79">
        <v>5.9765715279228875</v>
      </c>
      <c r="T9" s="79">
        <v>6.0016949877308567</v>
      </c>
      <c r="U9" s="79">
        <v>6.0233179002246393</v>
      </c>
      <c r="V9" s="79">
        <v>6.0396232010774247</v>
      </c>
      <c r="W9" s="79">
        <v>6.062469827478921</v>
      </c>
      <c r="X9" s="79">
        <v>6.0853645115586081</v>
      </c>
      <c r="Y9" s="79">
        <v>6.0991859746062271</v>
      </c>
      <c r="Z9" s="79">
        <v>6.1093260411687131</v>
      </c>
      <c r="AA9" s="79">
        <v>6.1420815944188591</v>
      </c>
      <c r="AB9" s="79">
        <v>6.154918249169091</v>
      </c>
      <c r="AC9" s="79">
        <v>6.1677368071114227</v>
      </c>
      <c r="AD9" s="79">
        <v>6.1901631084779751</v>
      </c>
      <c r="AE9" s="79">
        <v>6.202476722109906</v>
      </c>
      <c r="AF9" s="79">
        <v>6.2260594885671861</v>
      </c>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6"/>
    </row>
    <row r="10" spans="2:88" ht="51" x14ac:dyDescent="0.2">
      <c r="B10" s="89">
        <v>4</v>
      </c>
      <c r="C10" s="92" t="s">
        <v>309</v>
      </c>
      <c r="D10" s="47" t="s">
        <v>310</v>
      </c>
      <c r="E10" s="47" t="s">
        <v>74</v>
      </c>
      <c r="F10" s="47">
        <v>2</v>
      </c>
      <c r="H10" s="79">
        <v>3.3961207059286074</v>
      </c>
      <c r="I10" s="79">
        <v>3.6046642916181471</v>
      </c>
      <c r="J10" s="79">
        <v>3.0055457834458288</v>
      </c>
      <c r="K10" s="79">
        <v>2.9492132812491758</v>
      </c>
      <c r="L10" s="79">
        <v>0</v>
      </c>
      <c r="M10" s="79">
        <v>0</v>
      </c>
      <c r="N10" s="79">
        <v>0</v>
      </c>
      <c r="O10" s="79">
        <v>0</v>
      </c>
      <c r="P10" s="79">
        <v>0</v>
      </c>
      <c r="Q10" s="79">
        <v>-2.2204460492503131E-16</v>
      </c>
      <c r="R10" s="79">
        <v>0</v>
      </c>
      <c r="S10" s="79">
        <v>2.2204460492503131E-16</v>
      </c>
      <c r="T10" s="79">
        <v>0</v>
      </c>
      <c r="U10" s="79">
        <v>0</v>
      </c>
      <c r="V10" s="79">
        <v>0</v>
      </c>
      <c r="W10" s="79">
        <v>0</v>
      </c>
      <c r="X10" s="79">
        <v>0</v>
      </c>
      <c r="Y10" s="79">
        <v>0</v>
      </c>
      <c r="Z10" s="79">
        <v>0</v>
      </c>
      <c r="AA10" s="79">
        <v>0</v>
      </c>
      <c r="AB10" s="79">
        <v>0</v>
      </c>
      <c r="AC10" s="79">
        <v>0</v>
      </c>
      <c r="AD10" s="79">
        <v>0</v>
      </c>
      <c r="AE10" s="79">
        <v>0</v>
      </c>
      <c r="AF10" s="79">
        <v>0</v>
      </c>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6"/>
    </row>
    <row r="11" spans="2:88" ht="51" x14ac:dyDescent="0.2">
      <c r="B11" s="89">
        <v>5</v>
      </c>
      <c r="C11" s="92" t="s">
        <v>236</v>
      </c>
      <c r="D11" s="47" t="s">
        <v>311</v>
      </c>
      <c r="E11" s="47" t="s">
        <v>238</v>
      </c>
      <c r="F11" s="47">
        <v>1</v>
      </c>
      <c r="H11" s="94">
        <v>122.39241547700442</v>
      </c>
      <c r="I11" s="94">
        <v>116.48054845399649</v>
      </c>
      <c r="J11" s="94">
        <v>119.8</v>
      </c>
      <c r="K11" s="94">
        <v>119.8</v>
      </c>
      <c r="L11" s="94">
        <v>121.3</v>
      </c>
      <c r="M11" s="94">
        <v>121.2</v>
      </c>
      <c r="N11" s="94">
        <v>121.4</v>
      </c>
      <c r="O11" s="94">
        <v>121.7</v>
      </c>
      <c r="P11" s="94">
        <v>121.7</v>
      </c>
      <c r="Q11" s="94">
        <v>121.9</v>
      </c>
      <c r="R11" s="94">
        <v>121.7</v>
      </c>
      <c r="S11" s="94">
        <v>121.6</v>
      </c>
      <c r="T11" s="94">
        <v>121.6</v>
      </c>
      <c r="U11" s="94">
        <v>121.5</v>
      </c>
      <c r="V11" s="94">
        <v>121.3</v>
      </c>
      <c r="W11" s="94">
        <v>121.3</v>
      </c>
      <c r="X11" s="94">
        <v>121.3</v>
      </c>
      <c r="Y11" s="94">
        <v>121.1</v>
      </c>
      <c r="Z11" s="94">
        <v>121</v>
      </c>
      <c r="AA11" s="94">
        <v>121.1</v>
      </c>
      <c r="AB11" s="94">
        <v>121</v>
      </c>
      <c r="AC11" s="94">
        <v>120.8</v>
      </c>
      <c r="AD11" s="94">
        <v>120.8</v>
      </c>
      <c r="AE11" s="94">
        <v>120.6</v>
      </c>
      <c r="AF11" s="94">
        <v>120.6</v>
      </c>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6"/>
    </row>
    <row r="12" spans="2:88" ht="51" x14ac:dyDescent="0.2">
      <c r="B12" s="89">
        <v>6</v>
      </c>
      <c r="C12" s="92" t="s">
        <v>239</v>
      </c>
      <c r="D12" s="47" t="s">
        <v>312</v>
      </c>
      <c r="E12" s="47" t="s">
        <v>238</v>
      </c>
      <c r="F12" s="47">
        <v>1</v>
      </c>
      <c r="H12" s="94">
        <v>146.93189548176619</v>
      </c>
      <c r="I12" s="94">
        <v>157.17662619034277</v>
      </c>
      <c r="J12" s="94">
        <v>137.30000000000001</v>
      </c>
      <c r="K12" s="94">
        <v>137.19999999999999</v>
      </c>
      <c r="L12" s="94" t="s">
        <v>313</v>
      </c>
      <c r="M12" s="94" t="s">
        <v>313</v>
      </c>
      <c r="N12" s="94" t="s">
        <v>313</v>
      </c>
      <c r="O12" s="94" t="s">
        <v>313</v>
      </c>
      <c r="P12" s="94" t="s">
        <v>313</v>
      </c>
      <c r="Q12" s="94" t="s">
        <v>313</v>
      </c>
      <c r="R12" s="94" t="s">
        <v>313</v>
      </c>
      <c r="S12" s="94" t="s">
        <v>313</v>
      </c>
      <c r="T12" s="94" t="s">
        <v>313</v>
      </c>
      <c r="U12" s="94" t="s">
        <v>313</v>
      </c>
      <c r="V12" s="94" t="s">
        <v>313</v>
      </c>
      <c r="W12" s="94" t="s">
        <v>313</v>
      </c>
      <c r="X12" s="94" t="s">
        <v>313</v>
      </c>
      <c r="Y12" s="94" t="s">
        <v>313</v>
      </c>
      <c r="Z12" s="94" t="s">
        <v>313</v>
      </c>
      <c r="AA12" s="94" t="s">
        <v>313</v>
      </c>
      <c r="AB12" s="94" t="s">
        <v>313</v>
      </c>
      <c r="AC12" s="94" t="s">
        <v>313</v>
      </c>
      <c r="AD12" s="94" t="s">
        <v>313</v>
      </c>
      <c r="AE12" s="94" t="s">
        <v>313</v>
      </c>
      <c r="AF12" s="94" t="s">
        <v>313</v>
      </c>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6"/>
    </row>
    <row r="13" spans="2:88" ht="51" x14ac:dyDescent="0.2">
      <c r="B13" s="89">
        <v>7</v>
      </c>
      <c r="C13" s="92" t="s">
        <v>241</v>
      </c>
      <c r="D13" s="47" t="s">
        <v>314</v>
      </c>
      <c r="E13" s="47" t="s">
        <v>238</v>
      </c>
      <c r="F13" s="47">
        <v>1</v>
      </c>
      <c r="H13" s="113">
        <v>134.26511591593172</v>
      </c>
      <c r="I13" s="113">
        <v>135.63166350171889</v>
      </c>
      <c r="J13" s="113">
        <v>127.95356849487921</v>
      </c>
      <c r="K13" s="113">
        <v>127.75661557516518</v>
      </c>
      <c r="L13" s="113">
        <v>121.3385861574488</v>
      </c>
      <c r="M13" s="113">
        <v>121.23736486771247</v>
      </c>
      <c r="N13" s="113">
        <v>121.3689903577573</v>
      </c>
      <c r="O13" s="113">
        <v>121.70625458895373</v>
      </c>
      <c r="P13" s="113">
        <v>121.69511727136403</v>
      </c>
      <c r="Q13" s="113">
        <v>121.90838287015514</v>
      </c>
      <c r="R13" s="113">
        <v>121.65580501739935</v>
      </c>
      <c r="S13" s="113">
        <v>121.6083199337025</v>
      </c>
      <c r="T13" s="113">
        <v>121.56112700406376</v>
      </c>
      <c r="U13" s="113">
        <v>121.53984035423377</v>
      </c>
      <c r="V13" s="113">
        <v>121.31111953600244</v>
      </c>
      <c r="W13" s="113">
        <v>121.30587541931089</v>
      </c>
      <c r="X13" s="113">
        <v>121.30225891831827</v>
      </c>
      <c r="Y13" s="113">
        <v>121.118213992246</v>
      </c>
      <c r="Z13" s="113">
        <v>120.95684631032442</v>
      </c>
      <c r="AA13" s="113">
        <v>121.14550417452155</v>
      </c>
      <c r="AB13" s="113">
        <v>120.9630360051503</v>
      </c>
      <c r="AC13" s="113">
        <v>120.77973855123106</v>
      </c>
      <c r="AD13" s="113">
        <v>120.79552420320286</v>
      </c>
      <c r="AE13" s="113">
        <v>120.61497665361367</v>
      </c>
      <c r="AF13" s="113">
        <v>120.63863656194367</v>
      </c>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6"/>
    </row>
    <row r="14" spans="2:88" ht="51" x14ac:dyDescent="0.2">
      <c r="B14" s="89">
        <v>8</v>
      </c>
      <c r="C14" s="92" t="s">
        <v>243</v>
      </c>
      <c r="D14" s="47" t="s">
        <v>315</v>
      </c>
      <c r="E14" s="47" t="s">
        <v>74</v>
      </c>
      <c r="F14" s="47">
        <v>2</v>
      </c>
      <c r="H14" s="110">
        <v>1.4019213196866382</v>
      </c>
      <c r="I14" s="110">
        <v>2.8083000351695171</v>
      </c>
      <c r="J14" s="110">
        <v>1.8218815195056501</v>
      </c>
      <c r="K14" s="110">
        <v>1.8221668458813667</v>
      </c>
      <c r="L14" s="110">
        <v>1.7828401143800801</v>
      </c>
      <c r="M14" s="110">
        <v>1.7654000000000001</v>
      </c>
      <c r="N14" s="110">
        <v>1.7108000000000001</v>
      </c>
      <c r="O14" s="110">
        <v>1.6562000000000001</v>
      </c>
      <c r="P14" s="110">
        <v>1.6016000000000001</v>
      </c>
      <c r="Q14" s="110">
        <v>1.5470000000000002</v>
      </c>
      <c r="R14" s="110">
        <v>1.5005900000000001</v>
      </c>
      <c r="S14" s="110">
        <v>1.4541800000000003</v>
      </c>
      <c r="T14" s="110">
        <v>1.40777</v>
      </c>
      <c r="U14" s="110">
        <v>1.3613599999999999</v>
      </c>
      <c r="V14" s="110">
        <v>1.3149500000000001</v>
      </c>
      <c r="W14" s="110">
        <v>1.288651</v>
      </c>
      <c r="X14" s="110">
        <v>1.2623519999999999</v>
      </c>
      <c r="Y14" s="110">
        <v>1.2360529999999998</v>
      </c>
      <c r="Z14" s="110">
        <v>1.2097539999999998</v>
      </c>
      <c r="AA14" s="110">
        <v>1.1834550000000001</v>
      </c>
      <c r="AB14" s="110">
        <v>1.1597859000000001</v>
      </c>
      <c r="AC14" s="110">
        <v>1.1361168000000001</v>
      </c>
      <c r="AD14" s="110">
        <v>1.1124477000000002</v>
      </c>
      <c r="AE14" s="110">
        <v>1.0887786000000002</v>
      </c>
      <c r="AF14" s="110">
        <v>1.0651095000000002</v>
      </c>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6"/>
    </row>
    <row r="15" spans="2:88" ht="51" x14ac:dyDescent="0.2">
      <c r="B15" s="89">
        <v>9</v>
      </c>
      <c r="C15" s="92" t="s">
        <v>245</v>
      </c>
      <c r="D15" s="47" t="s">
        <v>316</v>
      </c>
      <c r="E15" s="47" t="s">
        <v>247</v>
      </c>
      <c r="F15" s="47">
        <v>2</v>
      </c>
      <c r="H15" s="110">
        <v>60.123821826653568</v>
      </c>
      <c r="I15" s="110">
        <v>119.07697818476936</v>
      </c>
      <c r="J15" s="110">
        <v>77.372571104369371</v>
      </c>
      <c r="K15" s="110">
        <v>76.821384209907364</v>
      </c>
      <c r="L15" s="110">
        <v>74.620215239130928</v>
      </c>
      <c r="M15" s="110">
        <v>73.346483882923195</v>
      </c>
      <c r="N15" s="110">
        <v>70.558985784692339</v>
      </c>
      <c r="O15" s="110">
        <v>67.812102716303642</v>
      </c>
      <c r="P15" s="110">
        <v>65.104929585845426</v>
      </c>
      <c r="Q15" s="110">
        <v>62.436588715974608</v>
      </c>
      <c r="R15" s="110">
        <v>60.134433701460004</v>
      </c>
      <c r="S15" s="110">
        <v>57.864817774260715</v>
      </c>
      <c r="T15" s="110">
        <v>55.62703849028393</v>
      </c>
      <c r="U15" s="110">
        <v>53.420413990471687</v>
      </c>
      <c r="V15" s="110">
        <v>51.24428223402942</v>
      </c>
      <c r="W15" s="110">
        <v>49.876383197482639</v>
      </c>
      <c r="X15" s="110">
        <v>48.527151788085661</v>
      </c>
      <c r="Y15" s="110">
        <v>47.196199490751319</v>
      </c>
      <c r="Z15" s="110">
        <v>45.88314875080988</v>
      </c>
      <c r="AA15" s="110">
        <v>44.587632581479745</v>
      </c>
      <c r="AB15" s="110">
        <v>43.407724402502019</v>
      </c>
      <c r="AC15" s="110">
        <v>42.243357711123188</v>
      </c>
      <c r="AD15" s="110">
        <v>41.094220750471067</v>
      </c>
      <c r="AE15" s="110">
        <v>39.960010229629162</v>
      </c>
      <c r="AF15" s="110">
        <v>38.840431032097939</v>
      </c>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6"/>
    </row>
    <row r="16" spans="2:88" ht="51" x14ac:dyDescent="0.2">
      <c r="B16" s="89">
        <v>10</v>
      </c>
      <c r="C16" s="92" t="s">
        <v>248</v>
      </c>
      <c r="D16" s="47" t="s">
        <v>317</v>
      </c>
      <c r="E16" s="47" t="s">
        <v>250</v>
      </c>
      <c r="F16" s="47">
        <v>2</v>
      </c>
      <c r="H16" s="110">
        <v>11.324594520367674</v>
      </c>
      <c r="I16" s="110">
        <v>11.849799999948349</v>
      </c>
      <c r="J16" s="110">
        <v>12.053196326736114</v>
      </c>
      <c r="K16" s="110">
        <v>12.390601389970318</v>
      </c>
      <c r="L16" s="110">
        <v>21.595105423492299</v>
      </c>
      <c r="M16" s="110">
        <v>21.768697422770842</v>
      </c>
      <c r="N16" s="110">
        <v>21.942216686751138</v>
      </c>
      <c r="O16" s="110">
        <v>22.115664975017364</v>
      </c>
      <c r="P16" s="110">
        <v>22.289043990851496</v>
      </c>
      <c r="Q16" s="110">
        <v>22.462355383467301</v>
      </c>
      <c r="R16" s="110">
        <v>22.635600750138874</v>
      </c>
      <c r="S16" s="110">
        <v>22.808781638229359</v>
      </c>
      <c r="T16" s="110">
        <v>22.981899547125341</v>
      </c>
      <c r="U16" s="110">
        <v>23.15495593008195</v>
      </c>
      <c r="V16" s="110">
        <v>23.327952195983467</v>
      </c>
      <c r="W16" s="110">
        <v>23.500889711023934</v>
      </c>
      <c r="X16" s="110">
        <v>23.673769800311902</v>
      </c>
      <c r="Y16" s="110">
        <v>23.846593749403375</v>
      </c>
      <c r="Z16" s="110">
        <v>24.019362805766615</v>
      </c>
      <c r="AA16" s="110">
        <v>24.192078180182296</v>
      </c>
      <c r="AB16" s="110">
        <v>24.364741048082422</v>
      </c>
      <c r="AC16" s="110">
        <v>24.537352550830924</v>
      </c>
      <c r="AD16" s="110">
        <v>24.709913796949081</v>
      </c>
      <c r="AE16" s="110">
        <v>24.882425863288386</v>
      </c>
      <c r="AF16" s="110">
        <v>25.054889796153507</v>
      </c>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6"/>
    </row>
    <row r="17" spans="2:88" ht="51" x14ac:dyDescent="0.2">
      <c r="B17" s="89">
        <v>11</v>
      </c>
      <c r="C17" s="92" t="s">
        <v>260</v>
      </c>
      <c r="D17" s="47" t="s">
        <v>318</v>
      </c>
      <c r="E17" s="47" t="s">
        <v>262</v>
      </c>
      <c r="F17" s="47">
        <v>0</v>
      </c>
      <c r="H17" s="114">
        <v>0.52</v>
      </c>
      <c r="I17" s="114">
        <v>0.5333</v>
      </c>
      <c r="J17" s="114">
        <v>0.54465072845733586</v>
      </c>
      <c r="K17" s="114">
        <v>0.55565085233025302</v>
      </c>
      <c r="L17" s="114">
        <v>0.96113335394630961</v>
      </c>
      <c r="M17" s="114">
        <v>0.96143133771005562</v>
      </c>
      <c r="N17" s="114">
        <v>0.9617246650391893</v>
      </c>
      <c r="O17" s="114">
        <v>0.96201344706499026</v>
      </c>
      <c r="P17" s="114">
        <v>0.96229779132560911</v>
      </c>
      <c r="Q17" s="114">
        <v>0.96257780191318076</v>
      </c>
      <c r="R17" s="114">
        <v>0.96285357961364026</v>
      </c>
      <c r="S17" s="114">
        <v>0.96312522203966533</v>
      </c>
      <c r="T17" s="114">
        <v>0.96339282375714264</v>
      </c>
      <c r="U17" s="114">
        <v>0.96365647640552909</v>
      </c>
      <c r="V17" s="114">
        <v>0.96391626881245251</v>
      </c>
      <c r="W17" s="114">
        <v>0.96417228710287695</v>
      </c>
      <c r="X17" s="114">
        <v>0.96442461480313446</v>
      </c>
      <c r="Y17" s="114">
        <v>0.96467333294010671</v>
      </c>
      <c r="Z17" s="114">
        <v>0.9649185201358228</v>
      </c>
      <c r="AA17" s="114">
        <v>0.96516025269772054</v>
      </c>
      <c r="AB17" s="114">
        <v>0.96539860470480676</v>
      </c>
      <c r="AC17" s="114">
        <v>0.96563364808993268</v>
      </c>
      <c r="AD17" s="114">
        <v>0.96586545271839264</v>
      </c>
      <c r="AE17" s="114">
        <v>0.96609408646303707</v>
      </c>
      <c r="AF17" s="114">
        <v>0.96631961527608279</v>
      </c>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row>
    <row r="18" spans="2:88" x14ac:dyDescent="0.2">
      <c r="C18" s="96"/>
      <c r="D18" s="50"/>
      <c r="E18" s="50"/>
      <c r="F18" s="96"/>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row>
    <row r="19" spans="2:88" x14ac:dyDescent="0.2"/>
    <row r="20" spans="2:88" x14ac:dyDescent="0.2"/>
    <row r="21" spans="2:88" ht="15" x14ac:dyDescent="0.25">
      <c r="B21" s="53" t="s">
        <v>87</v>
      </c>
    </row>
    <row r="22" spans="2:88" x14ac:dyDescent="0.2"/>
    <row r="23" spans="2:88" x14ac:dyDescent="0.2">
      <c r="B23" s="54"/>
      <c r="C23" s="14" t="s">
        <v>88</v>
      </c>
    </row>
    <row r="24" spans="2:88" x14ac:dyDescent="0.2"/>
    <row r="25" spans="2:88" x14ac:dyDescent="0.2">
      <c r="B25" s="55"/>
      <c r="C25" s="14" t="s">
        <v>89</v>
      </c>
    </row>
    <row r="26" spans="2:88" x14ac:dyDescent="0.2"/>
    <row r="27" spans="2:88" x14ac:dyDescent="0.2"/>
    <row r="28" spans="2:88" x14ac:dyDescent="0.2"/>
    <row r="29" spans="2:88" ht="15" x14ac:dyDescent="0.25">
      <c r="B29" s="144" t="s">
        <v>319</v>
      </c>
      <c r="C29" s="145"/>
      <c r="D29" s="145"/>
      <c r="E29" s="145"/>
      <c r="F29" s="145"/>
      <c r="G29" s="145"/>
      <c r="H29" s="145"/>
      <c r="I29" s="146"/>
    </row>
    <row r="30" spans="2:88" x14ac:dyDescent="0.2"/>
    <row r="31" spans="2:88" s="21" customFormat="1" ht="13.5" x14ac:dyDescent="0.2">
      <c r="B31" s="87" t="s">
        <v>39</v>
      </c>
      <c r="C31" s="147" t="s">
        <v>92</v>
      </c>
      <c r="D31" s="147"/>
      <c r="E31" s="147"/>
      <c r="F31" s="147"/>
      <c r="G31" s="147"/>
      <c r="H31" s="147"/>
      <c r="I31" s="147"/>
    </row>
    <row r="32" spans="2:88" s="21" customFormat="1" ht="59.65" customHeight="1" x14ac:dyDescent="0.2">
      <c r="B32" s="63">
        <v>1</v>
      </c>
      <c r="C32" s="135" t="s">
        <v>320</v>
      </c>
      <c r="D32" s="136"/>
      <c r="E32" s="136"/>
      <c r="F32" s="136"/>
      <c r="G32" s="136"/>
      <c r="H32" s="136"/>
      <c r="I32" s="136"/>
    </row>
    <row r="33" spans="2:9" s="21" customFormat="1" ht="54" customHeight="1" x14ac:dyDescent="0.2">
      <c r="B33" s="63">
        <v>2</v>
      </c>
      <c r="C33" s="135" t="s">
        <v>321</v>
      </c>
      <c r="D33" s="136"/>
      <c r="E33" s="136"/>
      <c r="F33" s="136"/>
      <c r="G33" s="136"/>
      <c r="H33" s="136"/>
      <c r="I33" s="136"/>
    </row>
    <row r="34" spans="2:9" s="21" customFormat="1" ht="58.15" customHeight="1" x14ac:dyDescent="0.2">
      <c r="B34" s="63">
        <v>3</v>
      </c>
      <c r="C34" s="135" t="s">
        <v>322</v>
      </c>
      <c r="D34" s="136"/>
      <c r="E34" s="136"/>
      <c r="F34" s="136"/>
      <c r="G34" s="136"/>
      <c r="H34" s="136"/>
      <c r="I34" s="136"/>
    </row>
    <row r="35" spans="2:9" s="21" customFormat="1" ht="61.15" customHeight="1" x14ac:dyDescent="0.2">
      <c r="B35" s="63">
        <v>4</v>
      </c>
      <c r="C35" s="135" t="s">
        <v>323</v>
      </c>
      <c r="D35" s="136"/>
      <c r="E35" s="136"/>
      <c r="F35" s="136"/>
      <c r="G35" s="136"/>
      <c r="H35" s="136"/>
      <c r="I35" s="136"/>
    </row>
    <row r="36" spans="2:9" s="21" customFormat="1" ht="58.5" customHeight="1" x14ac:dyDescent="0.2">
      <c r="B36" s="63">
        <v>5</v>
      </c>
      <c r="C36" s="135" t="s">
        <v>324</v>
      </c>
      <c r="D36" s="136"/>
      <c r="E36" s="136"/>
      <c r="F36" s="136"/>
      <c r="G36" s="136"/>
      <c r="H36" s="136"/>
      <c r="I36" s="136"/>
    </row>
    <row r="37" spans="2:9" s="21" customFormat="1" ht="75.400000000000006" customHeight="1" x14ac:dyDescent="0.2">
      <c r="B37" s="63">
        <v>6</v>
      </c>
      <c r="C37" s="135" t="s">
        <v>325</v>
      </c>
      <c r="D37" s="136"/>
      <c r="E37" s="136"/>
      <c r="F37" s="136"/>
      <c r="G37" s="136"/>
      <c r="H37" s="136"/>
      <c r="I37" s="136"/>
    </row>
    <row r="38" spans="2:9" s="21" customFormat="1" ht="61.5" customHeight="1" x14ac:dyDescent="0.2">
      <c r="B38" s="63">
        <v>7</v>
      </c>
      <c r="C38" s="135" t="s">
        <v>326</v>
      </c>
      <c r="D38" s="136"/>
      <c r="E38" s="136"/>
      <c r="F38" s="136"/>
      <c r="G38" s="136"/>
      <c r="H38" s="136"/>
      <c r="I38" s="136"/>
    </row>
    <row r="39" spans="2:9" s="21" customFormat="1" ht="75.400000000000006" customHeight="1" x14ac:dyDescent="0.2">
      <c r="B39" s="63">
        <v>8</v>
      </c>
      <c r="C39" s="135" t="s">
        <v>327</v>
      </c>
      <c r="D39" s="136"/>
      <c r="E39" s="136"/>
      <c r="F39" s="136"/>
      <c r="G39" s="136"/>
      <c r="H39" s="136"/>
      <c r="I39" s="136"/>
    </row>
    <row r="40" spans="2:9" s="21" customFormat="1" ht="66" customHeight="1" x14ac:dyDescent="0.2">
      <c r="B40" s="63">
        <v>9</v>
      </c>
      <c r="C40" s="135" t="s">
        <v>328</v>
      </c>
      <c r="D40" s="136"/>
      <c r="E40" s="136"/>
      <c r="F40" s="136"/>
      <c r="G40" s="136"/>
      <c r="H40" s="136"/>
      <c r="I40" s="136"/>
    </row>
    <row r="41" spans="2:9" s="21" customFormat="1" ht="54.4" customHeight="1" x14ac:dyDescent="0.2">
      <c r="B41" s="63">
        <v>10</v>
      </c>
      <c r="C41" s="135" t="s">
        <v>329</v>
      </c>
      <c r="D41" s="136"/>
      <c r="E41" s="136"/>
      <c r="F41" s="136"/>
      <c r="G41" s="136"/>
      <c r="H41" s="136"/>
      <c r="I41" s="136"/>
    </row>
    <row r="42" spans="2:9" s="21" customFormat="1" ht="57.4" customHeight="1" x14ac:dyDescent="0.2">
      <c r="B42" s="63">
        <v>11</v>
      </c>
      <c r="C42" s="135" t="s">
        <v>330</v>
      </c>
      <c r="D42" s="136"/>
      <c r="E42" s="136"/>
      <c r="F42" s="136"/>
      <c r="G42" s="136"/>
      <c r="H42" s="136"/>
      <c r="I42" s="136"/>
    </row>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sheetProtection algorithmName="SHA-512" hashValue="RGDxCchTAHv3OinWEi5qJIAtrimn76w9XRVQTCwwkuq/Cs2ywXYKfj5ByL7gIH+k3cgNLBNt0YI2O1+dHduA5g==" saltValue="nYhyx2flAofoIOrQ7nh/yw==" spinCount="100000" sheet="1" objects="1" scenarios="1"/>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pageSetup paperSize="9" orientation="portrait" r:id="rId1"/>
  <headerFooter>
    <oddHeader>&amp;L&amp;"Calibri"&amp;10&amp;K000000 ST Classification: OFFICIAL COMMERCIAL&amp;1#_x000D_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E55"/>
  <sheetViews>
    <sheetView showGridLines="0" zoomScaleNormal="100" workbookViewId="0">
      <pane xSplit="6" ySplit="6" topLeftCell="G7" activePane="bottomRight" state="frozen"/>
      <selection pane="topRight" activeCell="E12" sqref="E12"/>
      <selection pane="bottomLeft" activeCell="E12" sqref="E12"/>
      <selection pane="bottomRight" activeCell="H12" sqref="H12"/>
    </sheetView>
  </sheetViews>
  <sheetFormatPr defaultColWidth="0" defaultRowHeight="14.25" zeroHeight="1" x14ac:dyDescent="0.2"/>
  <cols>
    <col min="1" max="1" width="3" style="14" customWidth="1"/>
    <col min="2" max="2" width="4.125" style="14" customWidth="1"/>
    <col min="3" max="3" width="70.625" style="14" customWidth="1"/>
    <col min="4" max="4" width="16.625" style="14" customWidth="1"/>
    <col min="5" max="5" width="14.625" style="14" customWidth="1"/>
    <col min="6" max="6" width="5.625" style="14" customWidth="1"/>
    <col min="7" max="7" width="2.75" style="14" customWidth="1"/>
    <col min="8" max="109" width="8.75" style="14" customWidth="1"/>
    <col min="110" max="16384" width="8.75" style="14" hidden="1"/>
  </cols>
  <sheetData>
    <row r="1" spans="1:88" ht="22.5" customHeight="1" x14ac:dyDescent="0.2">
      <c r="B1" s="167" t="s">
        <v>331</v>
      </c>
      <c r="C1" s="167"/>
      <c r="D1" s="167"/>
      <c r="E1" s="167"/>
      <c r="F1" s="167"/>
      <c r="G1" s="38"/>
    </row>
    <row r="2" spans="1:88" ht="15" thickBot="1"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row>
    <row r="3" spans="1:88" ht="17.25" thickBot="1" x14ac:dyDescent="0.25">
      <c r="A3" s="38"/>
      <c r="B3" s="140" t="s">
        <v>3</v>
      </c>
      <c r="C3" s="141"/>
      <c r="D3" s="150" t="str">
        <f>'Cover sheet'!C5</f>
        <v>Severn Trent</v>
      </c>
      <c r="E3" s="151"/>
      <c r="F3" s="152"/>
      <c r="G3" s="39"/>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row>
    <row r="4" spans="1:88" ht="17.25" thickBot="1" x14ac:dyDescent="0.25">
      <c r="A4" s="38"/>
      <c r="B4" s="140" t="s">
        <v>6</v>
      </c>
      <c r="C4" s="141"/>
      <c r="D4" s="150" t="str">
        <f>'Cover sheet'!C6</f>
        <v>Newark</v>
      </c>
      <c r="E4" s="151"/>
      <c r="F4" s="152"/>
      <c r="G4" s="39"/>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row>
    <row r="5" spans="1:88" ht="16.5" thickBot="1" x14ac:dyDescent="0.35">
      <c r="A5" s="38"/>
      <c r="B5" s="38"/>
      <c r="C5" s="41"/>
      <c r="D5" s="41"/>
      <c r="E5" s="38"/>
      <c r="F5" s="38"/>
      <c r="G5" s="39"/>
      <c r="H5" s="154" t="s">
        <v>124</v>
      </c>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43" t="s">
        <v>125</v>
      </c>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row>
    <row r="6" spans="1:88" ht="15" thickBot="1" x14ac:dyDescent="0.25">
      <c r="B6" s="88" t="s">
        <v>39</v>
      </c>
      <c r="C6" s="42" t="s">
        <v>126</v>
      </c>
      <c r="D6" s="43" t="s">
        <v>41</v>
      </c>
      <c r="E6" s="43" t="s">
        <v>42</v>
      </c>
      <c r="F6" s="45" t="s">
        <v>43</v>
      </c>
      <c r="G6" s="39"/>
      <c r="H6" s="43" t="s">
        <v>127</v>
      </c>
      <c r="I6" s="43" t="s">
        <v>128</v>
      </c>
      <c r="J6" s="43" t="s">
        <v>129</v>
      </c>
      <c r="K6" s="43" t="s">
        <v>130</v>
      </c>
      <c r="L6" s="43" t="s">
        <v>131</v>
      </c>
      <c r="M6" s="43" t="s">
        <v>132</v>
      </c>
      <c r="N6" s="43" t="s">
        <v>133</v>
      </c>
      <c r="O6" s="43" t="s">
        <v>134</v>
      </c>
      <c r="P6" s="43" t="s">
        <v>135</v>
      </c>
      <c r="Q6" s="43" t="s">
        <v>136</v>
      </c>
      <c r="R6" s="43" t="s">
        <v>137</v>
      </c>
      <c r="S6" s="43" t="s">
        <v>138</v>
      </c>
      <c r="T6" s="43" t="s">
        <v>139</v>
      </c>
      <c r="U6" s="43" t="s">
        <v>140</v>
      </c>
      <c r="V6" s="43" t="s">
        <v>141</v>
      </c>
      <c r="W6" s="43" t="s">
        <v>142</v>
      </c>
      <c r="X6" s="43" t="s">
        <v>143</v>
      </c>
      <c r="Y6" s="43" t="s">
        <v>144</v>
      </c>
      <c r="Z6" s="43" t="s">
        <v>145</v>
      </c>
      <c r="AA6" s="43" t="s">
        <v>146</v>
      </c>
      <c r="AB6" s="43" t="s">
        <v>147</v>
      </c>
      <c r="AC6" s="43" t="s">
        <v>148</v>
      </c>
      <c r="AD6" s="43" t="s">
        <v>149</v>
      </c>
      <c r="AE6" s="43" t="s">
        <v>150</v>
      </c>
      <c r="AF6" s="43" t="s">
        <v>151</v>
      </c>
      <c r="AG6" s="43" t="s">
        <v>152</v>
      </c>
      <c r="AH6" s="43" t="s">
        <v>153</v>
      </c>
      <c r="AI6" s="43" t="s">
        <v>154</v>
      </c>
      <c r="AJ6" s="43" t="s">
        <v>155</v>
      </c>
      <c r="AK6" s="43" t="s">
        <v>156</v>
      </c>
      <c r="AL6" s="43" t="s">
        <v>157</v>
      </c>
      <c r="AM6" s="43" t="s">
        <v>158</v>
      </c>
      <c r="AN6" s="43" t="s">
        <v>159</v>
      </c>
      <c r="AO6" s="43" t="s">
        <v>160</v>
      </c>
      <c r="AP6" s="43" t="s">
        <v>161</v>
      </c>
      <c r="AQ6" s="43" t="s">
        <v>162</v>
      </c>
      <c r="AR6" s="43" t="s">
        <v>163</v>
      </c>
      <c r="AS6" s="43" t="s">
        <v>164</v>
      </c>
      <c r="AT6" s="43" t="s">
        <v>165</v>
      </c>
      <c r="AU6" s="43" t="s">
        <v>166</v>
      </c>
      <c r="AV6" s="43" t="s">
        <v>167</v>
      </c>
      <c r="AW6" s="43" t="s">
        <v>168</v>
      </c>
      <c r="AX6" s="43" t="s">
        <v>169</v>
      </c>
      <c r="AY6" s="43" t="s">
        <v>170</v>
      </c>
      <c r="AZ6" s="43" t="s">
        <v>171</v>
      </c>
      <c r="BA6" s="43" t="s">
        <v>172</v>
      </c>
      <c r="BB6" s="43" t="s">
        <v>173</v>
      </c>
      <c r="BC6" s="43" t="s">
        <v>174</v>
      </c>
      <c r="BD6" s="43" t="s">
        <v>175</v>
      </c>
      <c r="BE6" s="43" t="s">
        <v>176</v>
      </c>
      <c r="BF6" s="43" t="s">
        <v>177</v>
      </c>
      <c r="BG6" s="43" t="s">
        <v>178</v>
      </c>
      <c r="BH6" s="43" t="s">
        <v>179</v>
      </c>
      <c r="BI6" s="43" t="s">
        <v>180</v>
      </c>
      <c r="BJ6" s="43" t="s">
        <v>181</v>
      </c>
      <c r="BK6" s="43" t="s">
        <v>182</v>
      </c>
      <c r="BL6" s="43" t="s">
        <v>183</v>
      </c>
      <c r="BM6" s="43" t="s">
        <v>184</v>
      </c>
      <c r="BN6" s="43" t="s">
        <v>185</v>
      </c>
      <c r="BO6" s="43" t="s">
        <v>186</v>
      </c>
      <c r="BP6" s="43" t="s">
        <v>187</v>
      </c>
      <c r="BQ6" s="43" t="s">
        <v>188</v>
      </c>
      <c r="BR6" s="43" t="s">
        <v>189</v>
      </c>
      <c r="BS6" s="43" t="s">
        <v>190</v>
      </c>
      <c r="BT6" s="43" t="s">
        <v>191</v>
      </c>
      <c r="BU6" s="43" t="s">
        <v>192</v>
      </c>
      <c r="BV6" s="43" t="s">
        <v>193</v>
      </c>
      <c r="BW6" s="43" t="s">
        <v>194</v>
      </c>
      <c r="BX6" s="43" t="s">
        <v>195</v>
      </c>
      <c r="BY6" s="43" t="s">
        <v>196</v>
      </c>
      <c r="BZ6" s="43" t="s">
        <v>197</v>
      </c>
      <c r="CA6" s="43" t="s">
        <v>198</v>
      </c>
      <c r="CB6" s="43" t="s">
        <v>199</v>
      </c>
      <c r="CC6" s="43" t="s">
        <v>200</v>
      </c>
      <c r="CD6" s="43" t="s">
        <v>201</v>
      </c>
      <c r="CE6" s="43" t="s">
        <v>202</v>
      </c>
      <c r="CF6" s="43" t="s">
        <v>203</v>
      </c>
      <c r="CG6" s="43" t="s">
        <v>204</v>
      </c>
      <c r="CH6" s="43" t="s">
        <v>205</v>
      </c>
      <c r="CI6" s="43" t="s">
        <v>206</v>
      </c>
      <c r="CJ6" s="43" t="s">
        <v>207</v>
      </c>
    </row>
    <row r="7" spans="1:88" ht="51" x14ac:dyDescent="0.2">
      <c r="B7" s="89">
        <v>1</v>
      </c>
      <c r="C7" s="90" t="s">
        <v>280</v>
      </c>
      <c r="D7" s="77" t="s">
        <v>332</v>
      </c>
      <c r="E7" s="77" t="s">
        <v>74</v>
      </c>
      <c r="F7" s="77">
        <v>2</v>
      </c>
      <c r="H7" s="110">
        <v>9.8735360413397046</v>
      </c>
      <c r="I7" s="110">
        <v>11.929339812207543</v>
      </c>
      <c r="J7" s="110">
        <v>10.98795114636105</v>
      </c>
      <c r="K7" s="110">
        <v>11.014688840460247</v>
      </c>
      <c r="L7" s="110">
        <v>10.696347740376387</v>
      </c>
      <c r="M7" s="110">
        <v>10.709535025332899</v>
      </c>
      <c r="N7" s="110">
        <v>10.687706603723964</v>
      </c>
      <c r="O7" s="110">
        <v>10.67600234273211</v>
      </c>
      <c r="P7" s="110">
        <v>10.635703412311734</v>
      </c>
      <c r="Q7" s="110">
        <v>10.621941697353407</v>
      </c>
      <c r="R7" s="110">
        <v>10.586035637179705</v>
      </c>
      <c r="S7" s="110">
        <v>10.560382677654653</v>
      </c>
      <c r="T7" s="110">
        <v>10.52669677294052</v>
      </c>
      <c r="U7" s="110">
        <v>10.504317267204836</v>
      </c>
      <c r="V7" s="110">
        <v>10.468541609034455</v>
      </c>
      <c r="W7" s="110">
        <v>10.459158679635276</v>
      </c>
      <c r="X7" s="110">
        <v>10.441943045500031</v>
      </c>
      <c r="Y7" s="110">
        <v>10.43161527099454</v>
      </c>
      <c r="Z7" s="110">
        <v>10.410235065931658</v>
      </c>
      <c r="AA7" s="110">
        <v>10.411566991271568</v>
      </c>
      <c r="AB7" s="110">
        <v>10.388108747584704</v>
      </c>
      <c r="AC7" s="110">
        <v>10.379944555378332</v>
      </c>
      <c r="AD7" s="110">
        <v>10.373888320132021</v>
      </c>
      <c r="AE7" s="110">
        <v>10.357791660781661</v>
      </c>
      <c r="AF7" s="110">
        <v>10.34550068549755</v>
      </c>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1"/>
    </row>
    <row r="8" spans="1:88" ht="51" x14ac:dyDescent="0.2">
      <c r="B8" s="89">
        <f>B7+1</f>
        <v>2</v>
      </c>
      <c r="C8" s="92" t="s">
        <v>282</v>
      </c>
      <c r="D8" s="47" t="s">
        <v>333</v>
      </c>
      <c r="E8" s="47" t="s">
        <v>74</v>
      </c>
      <c r="F8" s="47">
        <v>2</v>
      </c>
      <c r="H8" s="110">
        <v>18.996700000000001</v>
      </c>
      <c r="I8" s="110">
        <v>18.97368630136987</v>
      </c>
      <c r="J8" s="110">
        <v>18.52948355503986</v>
      </c>
      <c r="K8" s="110">
        <v>18.52948355503986</v>
      </c>
      <c r="L8" s="110">
        <v>18.52948355503986</v>
      </c>
      <c r="M8" s="110">
        <v>18.52948355503986</v>
      </c>
      <c r="N8" s="110">
        <v>18.52948355503986</v>
      </c>
      <c r="O8" s="110">
        <v>18.52948355503986</v>
      </c>
      <c r="P8" s="110">
        <v>18.52948355503986</v>
      </c>
      <c r="Q8" s="110">
        <v>18.52948355503986</v>
      </c>
      <c r="R8" s="110">
        <v>18.52948355503986</v>
      </c>
      <c r="S8" s="110">
        <v>18.52948355503986</v>
      </c>
      <c r="T8" s="110">
        <v>18.52948355503986</v>
      </c>
      <c r="U8" s="110">
        <v>18.52948355503986</v>
      </c>
      <c r="V8" s="110">
        <v>18.52948355503986</v>
      </c>
      <c r="W8" s="110">
        <v>18.52948355503986</v>
      </c>
      <c r="X8" s="110">
        <v>18.52948355503986</v>
      </c>
      <c r="Y8" s="110">
        <v>18.52948355503986</v>
      </c>
      <c r="Z8" s="110">
        <v>18.52948355503986</v>
      </c>
      <c r="AA8" s="110">
        <v>18.52948355503986</v>
      </c>
      <c r="AB8" s="110">
        <v>18.52948355503986</v>
      </c>
      <c r="AC8" s="110">
        <v>18.52948355503986</v>
      </c>
      <c r="AD8" s="110">
        <v>18.52948355503986</v>
      </c>
      <c r="AE8" s="110">
        <v>18.52948355503986</v>
      </c>
      <c r="AF8" s="110">
        <v>18.52948355503986</v>
      </c>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row>
    <row r="9" spans="1:88" ht="51" x14ac:dyDescent="0.2">
      <c r="B9" s="89">
        <f t="shared" ref="B9:B11" si="0">B8+1</f>
        <v>3</v>
      </c>
      <c r="C9" s="92" t="s">
        <v>284</v>
      </c>
      <c r="D9" s="47" t="s">
        <v>334</v>
      </c>
      <c r="E9" s="47" t="s">
        <v>74</v>
      </c>
      <c r="F9" s="47">
        <v>2</v>
      </c>
      <c r="H9" s="110">
        <v>11.496700000000001</v>
      </c>
      <c r="I9" s="110">
        <v>18.97368630136987</v>
      </c>
      <c r="J9" s="110">
        <v>13.68948355503986</v>
      </c>
      <c r="K9" s="110">
        <v>13.68948355503986</v>
      </c>
      <c r="L9" s="110">
        <v>18.52948355503986</v>
      </c>
      <c r="M9" s="110">
        <v>18.52948355503986</v>
      </c>
      <c r="N9" s="110">
        <v>18.52948355503986</v>
      </c>
      <c r="O9" s="110">
        <v>18.52948355503986</v>
      </c>
      <c r="P9" s="110">
        <v>18.52948355503986</v>
      </c>
      <c r="Q9" s="110">
        <v>18.52948355503986</v>
      </c>
      <c r="R9" s="110">
        <v>18.52948355503986</v>
      </c>
      <c r="S9" s="110">
        <v>18.52948355503986</v>
      </c>
      <c r="T9" s="110">
        <v>18.52948355503986</v>
      </c>
      <c r="U9" s="110">
        <v>18.52948355503986</v>
      </c>
      <c r="V9" s="110">
        <v>18.52948355503986</v>
      </c>
      <c r="W9" s="110">
        <v>18.52948355503986</v>
      </c>
      <c r="X9" s="110">
        <v>18.52948355503986</v>
      </c>
      <c r="Y9" s="110">
        <v>18.52948355503986</v>
      </c>
      <c r="Z9" s="110">
        <v>18.52948355503986</v>
      </c>
      <c r="AA9" s="110">
        <v>18.52948355503986</v>
      </c>
      <c r="AB9" s="110">
        <v>18.52948355503986</v>
      </c>
      <c r="AC9" s="110">
        <v>18.52948355503986</v>
      </c>
      <c r="AD9" s="110">
        <v>18.52948355503986</v>
      </c>
      <c r="AE9" s="110">
        <v>18.52948355503986</v>
      </c>
      <c r="AF9" s="110">
        <v>18.52948355503986</v>
      </c>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row>
    <row r="10" spans="1:88" ht="51" x14ac:dyDescent="0.2">
      <c r="B10" s="89">
        <f t="shared" si="0"/>
        <v>4</v>
      </c>
      <c r="C10" s="92" t="s">
        <v>286</v>
      </c>
      <c r="D10" s="47" t="s">
        <v>335</v>
      </c>
      <c r="E10" s="47" t="s">
        <v>74</v>
      </c>
      <c r="F10" s="47">
        <v>2</v>
      </c>
      <c r="H10" s="110">
        <v>0.46040879323539502</v>
      </c>
      <c r="I10" s="110">
        <v>0.22842829872896631</v>
      </c>
      <c r="J10" s="110">
        <v>0.45153835118819802</v>
      </c>
      <c r="K10" s="110">
        <v>0.42858357205591802</v>
      </c>
      <c r="L10" s="110">
        <v>0.42155630920423898</v>
      </c>
      <c r="M10" s="110">
        <v>0.32166657983710301</v>
      </c>
      <c r="N10" s="110">
        <v>0.33381994390748398</v>
      </c>
      <c r="O10" s="110">
        <v>0.33503843454272703</v>
      </c>
      <c r="P10" s="110">
        <v>0.33344228772689999</v>
      </c>
      <c r="Q10" s="110">
        <v>0.33139546251056801</v>
      </c>
      <c r="R10" s="110">
        <v>0.320468480029098</v>
      </c>
      <c r="S10" s="110">
        <v>0.33228279133509098</v>
      </c>
      <c r="T10" s="110">
        <v>0.34071101459386899</v>
      </c>
      <c r="U10" s="110">
        <v>0.33405128654740301</v>
      </c>
      <c r="V10" s="110">
        <v>0.33821596656844699</v>
      </c>
      <c r="W10" s="110">
        <v>0.33657641540014499</v>
      </c>
      <c r="X10" s="110">
        <v>0.33674170983409901</v>
      </c>
      <c r="Y10" s="110">
        <v>0.35696873449236899</v>
      </c>
      <c r="Z10" s="110">
        <v>0.35683650957200702</v>
      </c>
      <c r="AA10" s="110">
        <v>0.35597254866281203</v>
      </c>
      <c r="AB10" s="110">
        <v>0.35260443736142699</v>
      </c>
      <c r="AC10" s="110">
        <v>0.36773903593385499</v>
      </c>
      <c r="AD10" s="110">
        <v>0.381418275363274</v>
      </c>
      <c r="AE10" s="110">
        <v>0.37305104393882799</v>
      </c>
      <c r="AF10" s="110">
        <v>0.39899182127115801</v>
      </c>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row>
    <row r="11" spans="1:88" ht="51" x14ac:dyDescent="0.2">
      <c r="B11" s="89">
        <f t="shared" si="0"/>
        <v>5</v>
      </c>
      <c r="C11" s="92" t="s">
        <v>288</v>
      </c>
      <c r="D11" s="47" t="s">
        <v>336</v>
      </c>
      <c r="E11" s="47" t="s">
        <v>74</v>
      </c>
      <c r="F11" s="47">
        <v>2</v>
      </c>
      <c r="H11" s="111">
        <f>H9-H7-H10</f>
        <v>1.1627551654249009</v>
      </c>
      <c r="I11" s="111">
        <v>6.8159181904333614</v>
      </c>
      <c r="J11" s="111">
        <v>2.2499940574906123</v>
      </c>
      <c r="K11" s="111">
        <v>2.2462111425236957</v>
      </c>
      <c r="L11" s="111">
        <v>7.4115795054592342</v>
      </c>
      <c r="M11" s="111">
        <v>7.4982819498698579</v>
      </c>
      <c r="N11" s="111">
        <v>7.5079570074084128</v>
      </c>
      <c r="O11" s="111">
        <v>7.5184427777650233</v>
      </c>
      <c r="P11" s="111">
        <v>7.5603378550012259</v>
      </c>
      <c r="Q11" s="111">
        <v>7.5761463951758854</v>
      </c>
      <c r="R11" s="111">
        <v>7.6229794378310567</v>
      </c>
      <c r="S11" s="111">
        <v>7.6368180860501162</v>
      </c>
      <c r="T11" s="111">
        <v>7.6620757675054714</v>
      </c>
      <c r="U11" s="111">
        <v>7.6911150012876206</v>
      </c>
      <c r="V11" s="111">
        <v>7.7227259794369587</v>
      </c>
      <c r="W11" s="111">
        <v>7.7337484600044384</v>
      </c>
      <c r="X11" s="111">
        <v>7.7507987997057306</v>
      </c>
      <c r="Y11" s="111">
        <v>7.7408995495529513</v>
      </c>
      <c r="Z11" s="111">
        <v>7.7624119795361946</v>
      </c>
      <c r="AA11" s="111">
        <v>7.7619440151054793</v>
      </c>
      <c r="AB11" s="111">
        <v>7.7887703700937294</v>
      </c>
      <c r="AC11" s="111">
        <v>7.7817999637276731</v>
      </c>
      <c r="AD11" s="111">
        <v>7.7741769595445653</v>
      </c>
      <c r="AE11" s="111">
        <v>7.7986408503193712</v>
      </c>
      <c r="AF11" s="111">
        <v>7.7849910482711522</v>
      </c>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row>
    <row r="12" spans="1:88" x14ac:dyDescent="0.2"/>
    <row r="13" spans="1:88" x14ac:dyDescent="0.2"/>
    <row r="14" spans="1:88" x14ac:dyDescent="0.2"/>
    <row r="15" spans="1:88" ht="15" x14ac:dyDescent="0.25">
      <c r="B15" s="53" t="s">
        <v>87</v>
      </c>
    </row>
    <row r="16" spans="1:88" x14ac:dyDescent="0.2"/>
    <row r="17" spans="2:9" x14ac:dyDescent="0.2">
      <c r="B17" s="54"/>
      <c r="C17" s="14" t="s">
        <v>88</v>
      </c>
    </row>
    <row r="18" spans="2:9" x14ac:dyDescent="0.2"/>
    <row r="19" spans="2:9" x14ac:dyDescent="0.2">
      <c r="B19" s="55"/>
      <c r="C19" s="14" t="s">
        <v>89</v>
      </c>
    </row>
    <row r="20" spans="2:9" x14ac:dyDescent="0.2"/>
    <row r="21" spans="2:9" x14ac:dyDescent="0.2"/>
    <row r="22" spans="2:9" x14ac:dyDescent="0.2"/>
    <row r="23" spans="2:9" ht="15" x14ac:dyDescent="0.25">
      <c r="B23" s="144" t="s">
        <v>337</v>
      </c>
      <c r="C23" s="145"/>
      <c r="D23" s="145"/>
      <c r="E23" s="145"/>
      <c r="F23" s="145"/>
      <c r="G23" s="145"/>
      <c r="H23" s="145"/>
      <c r="I23" s="146"/>
    </row>
    <row r="24" spans="2:9" x14ac:dyDescent="0.2"/>
    <row r="25" spans="2:9" s="21" customFormat="1" ht="13.5" x14ac:dyDescent="0.2">
      <c r="B25" s="87" t="s">
        <v>39</v>
      </c>
      <c r="C25" s="147" t="s">
        <v>92</v>
      </c>
      <c r="D25" s="147"/>
      <c r="E25" s="147"/>
      <c r="F25" s="147"/>
      <c r="G25" s="147"/>
      <c r="H25" s="147"/>
      <c r="I25" s="147"/>
    </row>
    <row r="26" spans="2:9" s="21" customFormat="1" ht="76.900000000000006" customHeight="1" x14ac:dyDescent="0.2">
      <c r="B26" s="63">
        <v>1</v>
      </c>
      <c r="C26" s="135" t="s">
        <v>338</v>
      </c>
      <c r="D26" s="136"/>
      <c r="E26" s="136"/>
      <c r="F26" s="136"/>
      <c r="G26" s="136"/>
      <c r="H26" s="136"/>
      <c r="I26" s="136"/>
    </row>
    <row r="27" spans="2:9" s="21" customFormat="1" ht="54" customHeight="1" x14ac:dyDescent="0.2">
      <c r="B27" s="63">
        <v>2</v>
      </c>
      <c r="C27" s="135" t="s">
        <v>339</v>
      </c>
      <c r="D27" s="136"/>
      <c r="E27" s="136"/>
      <c r="F27" s="136"/>
      <c r="G27" s="136"/>
      <c r="H27" s="136"/>
      <c r="I27" s="136"/>
    </row>
    <row r="28" spans="2:9" s="21" customFormat="1" ht="58.15" customHeight="1" x14ac:dyDescent="0.2">
      <c r="B28" s="63">
        <v>3</v>
      </c>
      <c r="C28" s="135" t="s">
        <v>340</v>
      </c>
      <c r="D28" s="136"/>
      <c r="E28" s="136"/>
      <c r="F28" s="136"/>
      <c r="G28" s="136"/>
      <c r="H28" s="136"/>
      <c r="I28" s="136"/>
    </row>
    <row r="29" spans="2:9" s="21" customFormat="1" ht="61.15" customHeight="1" x14ac:dyDescent="0.2">
      <c r="B29" s="63">
        <v>4</v>
      </c>
      <c r="C29" s="135" t="s">
        <v>294</v>
      </c>
      <c r="D29" s="136"/>
      <c r="E29" s="136"/>
      <c r="F29" s="136"/>
      <c r="G29" s="136"/>
      <c r="H29" s="136"/>
      <c r="I29" s="136"/>
    </row>
    <row r="30" spans="2:9" s="21" customFormat="1" ht="58.5" customHeight="1" x14ac:dyDescent="0.2">
      <c r="B30" s="63">
        <v>5</v>
      </c>
      <c r="C30" s="135" t="s">
        <v>341</v>
      </c>
      <c r="D30" s="136"/>
      <c r="E30" s="136"/>
      <c r="F30" s="136"/>
      <c r="G30" s="136"/>
      <c r="H30" s="136"/>
      <c r="I30" s="136"/>
    </row>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nnDGm55LoUOJLJKVhUz0Pa8pKC/GCjNTvy61MTu1Fm15YObOQHStuSz3QiAbbUuqW0IhOM0KXXqL8mO6X4yISQ==" saltValue="6oAnLczgNJy8lrAohkWJOw==" spinCount="100000" sheet="1" objects="1" scenarios="1"/>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headerFooter>
    <oddHeader>&amp;L&amp;"Calibri"&amp;10&amp;K000000 ST Classification: OFFICIAL COMMERCIAL&amp;1#_x000D_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ubmission xmlns="8b73125f-a2a3-430c-bf07-e2948dd3081c">2022 Submission</Submission>
    <Company xmlns="8b73125f-a2a3-430c-bf07-e2948dd3081c">ST</Compan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2DB549A5F6F444C859BFE76DCCB1E07" ma:contentTypeVersion="4" ma:contentTypeDescription="Create a new document." ma:contentTypeScope="" ma:versionID="3b6b52dbd76d833e9251147739f47ec3">
  <xsd:schema xmlns:xsd="http://www.w3.org/2001/XMLSchema" xmlns:xs="http://www.w3.org/2001/XMLSchema" xmlns:p="http://schemas.microsoft.com/office/2006/metadata/properties" xmlns:ns2="8b73125f-a2a3-430c-bf07-e2948dd3081c" targetNamespace="http://schemas.microsoft.com/office/2006/metadata/properties" ma:root="true" ma:fieldsID="0b198552ecf7a9126ef2e498d829be84" ns2:_="">
    <xsd:import namespace="8b73125f-a2a3-430c-bf07-e2948dd3081c"/>
    <xsd:element name="properties">
      <xsd:complexType>
        <xsd:sequence>
          <xsd:element name="documentManagement">
            <xsd:complexType>
              <xsd:all>
                <xsd:element ref="ns2:Company"/>
                <xsd:element ref="ns2:Submission"/>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73125f-a2a3-430c-bf07-e2948dd3081c" elementFormDefault="qualified">
    <xsd:import namespace="http://schemas.microsoft.com/office/2006/documentManagement/types"/>
    <xsd:import namespace="http://schemas.microsoft.com/office/infopath/2007/PartnerControls"/>
    <xsd:element name="Company" ma:index="8" ma:displayName="Company" ma:default="ST" ma:description="What company does this document relate too?" ma:format="RadioButtons" ma:internalName="Company">
      <xsd:simpleType>
        <xsd:restriction base="dms:Choice">
          <xsd:enumeration value="ST"/>
          <xsd:enumeration value="HD"/>
          <xsd:enumeration value="Both"/>
        </xsd:restriction>
      </xsd:simpleType>
    </xsd:element>
    <xsd:element name="Submission" ma:index="9" ma:displayName="Submission" ma:default="2022 Submission" ma:description="Date in which document is related too." ma:format="RadioButtons" ma:internalName="Submission">
      <xsd:simpleType>
        <xsd:restriction base="dms:Choice">
          <xsd:enumeration value="2022 Submission"/>
          <xsd:enumeration value="2024 Submission"/>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505F09-1AD7-47E1-880A-1E18A344DD5B}">
  <ds:schemaRefs>
    <ds:schemaRef ds:uri="http://purl.org/dc/terms/"/>
    <ds:schemaRef ds:uri="8b73125f-a2a3-430c-bf07-e2948dd3081c"/>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2539BB61-E09B-4DF7-B9D6-025B6286D6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73125f-a2a3-430c-bf07-e2948dd308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Everitt, Helen</cp:lastModifiedBy>
  <cp:revision/>
  <dcterms:created xsi:type="dcterms:W3CDTF">2017-04-19T07:39:06Z</dcterms:created>
  <dcterms:modified xsi:type="dcterms:W3CDTF">2022-11-24T11:17:56Z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0x01010072DB549A5F6F444C859BFE76DCCB1E07</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5000</vt:r8>
  </property>
  <property fmtid="{D5CDD505-2E9C-101B-9397-08002B2CF9AE}" pid="9" name="MSIP_Label_5d1f72a0-9918-4564-91ff-bbeac1603032_Enabled">
    <vt:lpwstr>true</vt:lpwstr>
  </property>
  <property fmtid="{D5CDD505-2E9C-101B-9397-08002B2CF9AE}" pid="10" name="MSIP_Label_5d1f72a0-9918-4564-91ff-bbeac1603032_SetDate">
    <vt:lpwstr>2022-11-11T12:39:08Z</vt:lpwstr>
  </property>
  <property fmtid="{D5CDD505-2E9C-101B-9397-08002B2CF9AE}" pid="11" name="MSIP_Label_5d1f72a0-9918-4564-91ff-bbeac1603032_Method">
    <vt:lpwstr>Privileged</vt:lpwstr>
  </property>
  <property fmtid="{D5CDD505-2E9C-101B-9397-08002B2CF9AE}" pid="12" name="MSIP_Label_5d1f72a0-9918-4564-91ff-bbeac1603032_Name">
    <vt:lpwstr>OFFICIAL COMMERCIAL</vt:lpwstr>
  </property>
  <property fmtid="{D5CDD505-2E9C-101B-9397-08002B2CF9AE}" pid="13" name="MSIP_Label_5d1f72a0-9918-4564-91ff-bbeac1603032_SiteId">
    <vt:lpwstr>e15c1e99-7be3-495c-978e-eca7b8ea9f31</vt:lpwstr>
  </property>
  <property fmtid="{D5CDD505-2E9C-101B-9397-08002B2CF9AE}" pid="14" name="MSIP_Label_5d1f72a0-9918-4564-91ff-bbeac1603032_ActionId">
    <vt:lpwstr>ab00595a-2e5a-4f69-999f-e2b0d496239c</vt:lpwstr>
  </property>
  <property fmtid="{D5CDD505-2E9C-101B-9397-08002B2CF9AE}" pid="15" name="MSIP_Label_5d1f72a0-9918-4564-91ff-bbeac1603032_ContentBits">
    <vt:lpwstr>1</vt:lpwstr>
  </property>
</Properties>
</file>