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https://severntrent.sharepoint.com/sites/WRMP/OFWAT_Mkt_Tables/OFWAT Market Tables/Public versions/"/>
    </mc:Choice>
  </mc:AlternateContent>
  <xr:revisionPtr revIDLastSave="0" documentId="13_ncr:1_{A16C694C-325C-48E8-88A7-9A327BA8A8C4}" xr6:coauthVersionLast="47" xr6:coauthVersionMax="47" xr10:uidLastSave="{00000000-0000-0000-0000-000000000000}"/>
  <workbookProtection workbookAlgorithmName="SHA-512" workbookHashValue="ixeCJQR1SrJGuiGYTwHpSOsU3VITW0wwhXQ+zFClpnQf4sD4JlHcZZbTRy9J2mzSxIuZC8Hn7PTL6jPHx/wy0A==" workbookSaltValue="1KY9KhgM+2hYzLcUvu4AIQ==" workbookSpinCount="100000" lockStructure="1"/>
  <bookViews>
    <workbookView xWindow="-120" yWindow="-120" windowWidth="29040" windowHeight="15840" tabRatio="743"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9" l="1"/>
  <c r="H11" i="16"/>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Everitt, Helen</author>
  </authors>
  <commentList>
    <comment ref="L7" authorId="0" shapeId="0" xr:uid="{00000000-0006-0000-0900-000001000000}">
      <text>
        <r>
          <rPr>
            <b/>
            <sz val="9"/>
            <color indexed="81"/>
            <rFont val="Tahoma"/>
            <charset val="1"/>
          </rPr>
          <t>Everitt, Helen:</t>
        </r>
        <r>
          <rPr>
            <sz val="9"/>
            <color indexed="81"/>
            <rFont val="Tahoma"/>
            <charset val="1"/>
          </rPr>
          <t xml:space="preserve">
Global values i.e not pro rata per WRZ</t>
        </r>
      </text>
    </comment>
    <comment ref="M7" authorId="0" shapeId="0" xr:uid="{00000000-0006-0000-0900-000002000000}">
      <text>
        <r>
          <rPr>
            <b/>
            <sz val="9"/>
            <color indexed="81"/>
            <rFont val="Tahoma"/>
            <charset val="1"/>
          </rPr>
          <t>Everitt, Helen:</t>
        </r>
        <r>
          <rPr>
            <sz val="9"/>
            <color indexed="81"/>
            <rFont val="Tahoma"/>
            <charset val="1"/>
          </rPr>
          <t xml:space="preserve">
Global values i.e not pro rata per WRZ</t>
        </r>
      </text>
    </comment>
    <comment ref="N7" authorId="0" shapeId="0" xr:uid="{00000000-0006-0000-0900-000003000000}">
      <text>
        <r>
          <rPr>
            <b/>
            <sz val="9"/>
            <color indexed="81"/>
            <rFont val="Tahoma"/>
            <charset val="1"/>
          </rPr>
          <t>Everitt, Helen:</t>
        </r>
        <r>
          <rPr>
            <sz val="9"/>
            <color indexed="81"/>
            <rFont val="Tahoma"/>
            <charset val="1"/>
          </rPr>
          <t xml:space="preserve">
Global values i.e not pro rata per WRZ</t>
        </r>
      </text>
    </comment>
  </commentList>
</comments>
</file>

<file path=xl/sharedStrings.xml><?xml version="1.0" encoding="utf-8"?>
<sst xmlns="http://schemas.openxmlformats.org/spreadsheetml/2006/main" count="1089" uniqueCount="445">
  <si>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</si>
  <si>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</si>
  <si>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</si>
  <si>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</si>
  <si>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 xml:space="preserve">Severn Trent </t>
  </si>
  <si>
    <t>Insert image of WRZ boundary (same as GIS shapefile)</t>
  </si>
  <si>
    <t xml:space="preserve">WRZ name </t>
  </si>
  <si>
    <t>Bishops Castle</t>
  </si>
  <si>
    <t>WRMP the data relates to</t>
  </si>
  <si>
    <t>WRMP19 and AR21 AR22</t>
  </si>
  <si>
    <t>Date the spreadsheet was first published</t>
  </si>
  <si>
    <t>Date of last update (see change log for details)</t>
  </si>
  <si>
    <t>Contact details for anyone wanting to discuss commercial opportunities arising from this information</t>
  </si>
  <si>
    <t>FutureConsultation@severntrent.co.uk</t>
  </si>
  <si>
    <t>Geographical Information System (GIS) shapefile of water resources zone boundary file reference (hyperlink)</t>
  </si>
  <si>
    <t>See map link on WRMP19 webpage</t>
  </si>
  <si>
    <t>Brief description of data assurance</t>
  </si>
  <si>
    <t>We have checked the data and our processes by carrying out 1st and 2nd line assurance and 3rd line assurance by internal audit</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</si>
  <si>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</si>
  <si>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</si>
  <si>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</si>
  <si>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</si>
  <si>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</si>
  <si>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</si>
  <si>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</si>
  <si>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</si>
  <si>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Table 1</t>
  </si>
  <si>
    <t>Lines 8, 9 and 15</t>
  </si>
  <si>
    <t>Minor updates to text for clarity</t>
  </si>
  <si>
    <t>Clarity of wording</t>
  </si>
  <si>
    <t>Tables 2 -8</t>
  </si>
  <si>
    <t>All Lines</t>
  </si>
  <si>
    <t>All data updated to align with  Final Water Resources Management plan (WRMP)</t>
  </si>
  <si>
    <t>Published Final WRMP</t>
  </si>
  <si>
    <t>Tables 2-8</t>
  </si>
  <si>
    <t>Updated 2020/21 and 2021/22 all lines</t>
  </si>
  <si>
    <t>Data for the first two years updated for Annual return reported data</t>
  </si>
  <si>
    <t>AR data included as guided by Ofwat</t>
  </si>
  <si>
    <t>Table 1 : Key market information</t>
  </si>
  <si>
    <t>Line</t>
  </si>
  <si>
    <t>Description</t>
  </si>
  <si>
    <t>WRMP19 reference</t>
  </si>
  <si>
    <t>Units</t>
  </si>
  <si>
    <t>DPs</t>
  </si>
  <si>
    <t>Company Response</t>
  </si>
  <si>
    <t>Water Resource Zone location</t>
  </si>
  <si>
    <t>N/A</t>
  </si>
  <si>
    <t>Region / Counties</t>
  </si>
  <si>
    <t>Refer to WRZ map. Bishops Castle WRZ covers areas of South West Shropshrie and includes the small town of Bishops Castle itself.</t>
  </si>
  <si>
    <t>Total number of sources</t>
  </si>
  <si>
    <t>Number</t>
  </si>
  <si>
    <t>&lt;5</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</si>
  <si>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</si>
  <si>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</si>
  <si>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</si>
  <si>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</si>
  <si>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</si>
  <si>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</si>
  <si>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Annual Average</t>
  </si>
  <si>
    <t>Level of service (Temporary Use Ban (TUB))</t>
  </si>
  <si>
    <t>1 in X</t>
  </si>
  <si>
    <t>No more than 3 in 100 Temporary Use Bans</t>
  </si>
  <si>
    <t>Equivalent to 1 in 33 years - Refer to section A of WRMP</t>
  </si>
  <si>
    <t xml:space="preserve">Level of service – (Drought order for non-essential use ban (NEUB)) 
</t>
  </si>
  <si>
    <t>No more than 3 in 100 non-essential use ban</t>
  </si>
  <si>
    <t>Equivalent to 1 in 33 years</t>
  </si>
  <si>
    <t xml:space="preserve">Level of service – Emergency drought order (reducing demand): rota cuts and standpipes 
</t>
  </si>
  <si>
    <t>We do not plan for rota cuts or standpipes. In an extremely severe drought we would consider using them but we do not have a planned frequency for this level of service.</t>
  </si>
  <si>
    <t xml:space="preserve">Summary key cause of supply constraint (Hydrological / Licence / Asset) 
</t>
  </si>
  <si>
    <t>Text</t>
  </si>
  <si>
    <t>Licence and treatment capacity are the key constraints</t>
  </si>
  <si>
    <t>From WRMP table 1, column J</t>
  </si>
  <si>
    <t>Drought plan option benefits</t>
  </si>
  <si>
    <t>Table 10 – Drought Plan links</t>
  </si>
  <si>
    <t>Ml/d</t>
  </si>
  <si>
    <t xml:space="preserve">There are no drought supply measures e.g. drought permits or orders stipulated in our Drought Plan for this WRZ. (1) 5% demand savings assumed during TUBs and a further 5% savings for a NEUB. </t>
  </si>
  <si>
    <t xml:space="preserve">Year of first zonal deficit (if any) 
</t>
  </si>
  <si>
    <t>Year</t>
  </si>
  <si>
    <t>None</t>
  </si>
  <si>
    <t>Zone deficit summary</t>
  </si>
  <si>
    <t>High (&gt;10%) / Medium (5-10%) / Low (&lt;5%)</t>
  </si>
  <si>
    <t>A/A</t>
  </si>
  <si>
    <t>n/a</t>
  </si>
  <si>
    <t>Other planning considerations and constraints</t>
  </si>
  <si>
    <t>The available treatment in this WRZ is for groundwater only - surface water treatment would require investment. Refer to the water resources management plan (WRMP) that accompanies these tables for detailed information. There are no national parks in this WRZ. To discuss case specific constraints and considerations please use the contact details provided in the cover sheet.</t>
  </si>
  <si>
    <t>Treatment works details</t>
  </si>
  <si>
    <t xml:space="preserve">No treatment works is &gt; 10 Ml/d
</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</si>
  <si>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</si>
  <si>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</si>
  <si>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</si>
  <si>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</si>
  <si>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</si>
  <si>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</si>
  <si>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</si>
  <si>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</si>
  <si>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</si>
  <si>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</si>
  <si>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</si>
  <si>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</si>
  <si>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</si>
  <si>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</si>
  <si>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</si>
  <si>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</si>
  <si>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</si>
  <si>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</si>
  <si>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</si>
  <si>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</si>
  <si>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</si>
  <si>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</si>
  <si>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</si>
  <si>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</si>
  <si>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</si>
  <si>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</si>
  <si>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</si>
  <si>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</si>
  <si>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</si>
  <si>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</si>
  <si>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</si>
  <si>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</si>
  <si>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</si>
  <si>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</si>
  <si>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</si>
  <si>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</si>
  <si>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</si>
  <si>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</si>
  <si>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</si>
  <si>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</si>
  <si>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</si>
  <si>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</si>
  <si>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</si>
  <si>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</si>
  <si>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</si>
  <si>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</si>
  <si>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</si>
  <si>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</si>
  <si>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</si>
  <si>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</si>
  <si>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</si>
  <si>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</si>
  <si>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</si>
  <si>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</si>
  <si>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</si>
  <si>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</si>
  <si>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</si>
  <si>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</si>
  <si>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</si>
  <si>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</si>
  <si>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</si>
  <si>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</si>
  <si>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</si>
  <si>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</si>
  <si>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</si>
  <si>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</si>
  <si>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</si>
  <si>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</si>
  <si>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</si>
  <si>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</si>
  <si>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</si>
  <si>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</si>
  <si>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</si>
  <si>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</si>
  <si>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</si>
  <si>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</si>
  <si>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</si>
  <si>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</si>
  <si>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</si>
  <si>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</si>
  <si>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</si>
  <si>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</si>
  <si>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</si>
  <si>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</si>
  <si>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</si>
  <si>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</si>
  <si>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</si>
  <si>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</si>
  <si>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</si>
  <si>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</si>
  <si>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</si>
  <si>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</si>
  <si>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</si>
  <si>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</si>
  <si>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</si>
  <si>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</si>
  <si>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</si>
  <si>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</si>
  <si>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</si>
  <si>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</si>
  <si>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</si>
  <si>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</si>
  <si>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</si>
  <si>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</si>
  <si>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</si>
  <si>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</si>
  <si>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</si>
  <si>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</si>
  <si>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</si>
  <si>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</si>
  <si>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</si>
  <si>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</si>
  <si>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</si>
  <si>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</si>
  <si>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</si>
  <si>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</si>
  <si>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</si>
  <si>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</si>
  <si>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</si>
  <si>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</si>
  <si>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</si>
  <si>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</si>
  <si>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</si>
  <si>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</si>
  <si>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</si>
  <si>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</si>
  <si>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</si>
  <si>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</si>
  <si>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</si>
  <si>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</si>
  <si>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</si>
  <si>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</si>
  <si>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</si>
  <si>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</si>
  <si>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</si>
  <si>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</si>
  <si>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</si>
  <si>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</si>
  <si>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</si>
  <si>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</si>
  <si>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</si>
  <si>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</si>
  <si>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</si>
  <si>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</si>
  <si>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</si>
  <si>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</si>
  <si>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</si>
  <si>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</si>
  <si>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</si>
  <si>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</si>
  <si>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</si>
  <si>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</si>
  <si>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</si>
  <si>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</si>
  <si>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</si>
  <si>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</si>
  <si>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</si>
  <si>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</si>
  <si>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</si>
  <si>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</si>
  <si>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</si>
  <si>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</si>
  <si>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</si>
  <si>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</si>
  <si>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</si>
  <si>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</si>
  <si>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</si>
  <si>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</si>
  <si>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</si>
  <si>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</si>
  <si>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</si>
  <si>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</si>
  <si>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</si>
  <si>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</si>
  <si>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</si>
  <si>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</si>
  <si>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</si>
  <si>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</si>
  <si>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</si>
  <si>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</si>
  <si>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</si>
  <si>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</si>
  <si>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</si>
  <si>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</si>
  <si>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</si>
  <si>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</si>
  <si>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</si>
  <si>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</si>
  <si>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</si>
  <si>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</si>
  <si>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</si>
  <si>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</si>
  <si>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</si>
  <si>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</si>
  <si>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</si>
  <si>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</si>
  <si>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</si>
  <si>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</si>
  <si>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</si>
  <si>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</si>
  <si>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</si>
  <si>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</si>
  <si>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</si>
  <si>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</si>
  <si>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</si>
  <si>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</si>
  <si>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</si>
  <si>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</si>
  <si>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</si>
  <si>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</si>
  <si>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</si>
  <si>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</si>
  <si>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</si>
  <si>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</si>
  <si>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</si>
  <si>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</si>
  <si>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</si>
  <si>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</si>
  <si>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</si>
  <si>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</si>
  <si>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</si>
  <si>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</si>
  <si>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</si>
  <si>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</si>
  <si>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</si>
  <si>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</si>
  <si>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</si>
  <si>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</si>
  <si>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</si>
  <si>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</si>
  <si>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</si>
  <si>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</si>
  <si>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</si>
  <si>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</si>
  <si>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</si>
  <si>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</si>
  <si>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</si>
  <si>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</si>
  <si>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</si>
  <si>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</si>
  <si>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</si>
  <si>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</si>
  <si>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</si>
  <si>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</si>
  <si>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</si>
  <si>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</si>
  <si>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</si>
  <si>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</si>
  <si>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</si>
  <si>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</si>
  <si>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</si>
  <si>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</si>
  <si>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</si>
  <si>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</si>
  <si>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</si>
  <si>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</si>
  <si>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</si>
  <si>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</si>
  <si>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</si>
  <si>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</si>
  <si>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</si>
  <si>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</si>
  <si>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</si>
  <si>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</si>
  <si>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</si>
  <si>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</si>
  <si>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</si>
  <si>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</si>
  <si>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</si>
  <si>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</si>
  <si>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</si>
  <si>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</si>
  <si>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</si>
  <si>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</si>
  <si>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</si>
  <si>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</si>
  <si>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Option name</t>
  </si>
  <si>
    <t>Table 5: Feasible options
Column C</t>
  </si>
  <si>
    <t>Clungunford / Oakley Farm BH enhancements</t>
  </si>
  <si>
    <t>Strategic Grid to Bishops Castle WRZ transfer solution</t>
  </si>
  <si>
    <t>Active Leakage Control - Supply demand balance scenario</t>
  </si>
  <si>
    <t>Active Leakage Control - National Infrustructure commision scenario</t>
  </si>
  <si>
    <t xml:space="preserve">Home water efficiency audits </t>
  </si>
  <si>
    <t>Enhanced metering</t>
  </si>
  <si>
    <t>Metering</t>
  </si>
  <si>
    <t>Option reference number</t>
  </si>
  <si>
    <t>Table 5: Feasible options
Column D</t>
  </si>
  <si>
    <t>GRD16</t>
  </si>
  <si>
    <t>GRD17</t>
  </si>
  <si>
    <t>ALC1</t>
  </si>
  <si>
    <t>ALC2</t>
  </si>
  <si>
    <t>WE001</t>
  </si>
  <si>
    <t>EM001</t>
  </si>
  <si>
    <t xml:space="preserve">Type of option </t>
  </si>
  <si>
    <t>Table 5: Feasible options
Column E</t>
  </si>
  <si>
    <t>GW enhancement</t>
  </si>
  <si>
    <t>Bulk supply</t>
  </si>
  <si>
    <t>Active leakage management</t>
  </si>
  <si>
    <t>Retrofitting indoor water efficiency devices</t>
  </si>
  <si>
    <t>Metering other selective</t>
  </si>
  <si>
    <t>Preferred option</t>
  </si>
  <si>
    <t>Table 5: Feasible options
Column F</t>
  </si>
  <si>
    <t>Y/N</t>
  </si>
  <si>
    <t>N</t>
  </si>
  <si>
    <t>Y</t>
  </si>
  <si>
    <t xml:space="preserve">Planned scheme start date </t>
  </si>
  <si>
    <t>Table 5: Feasible options
Column G</t>
  </si>
  <si>
    <t>2020/21</t>
  </si>
  <si>
    <t>Progress of planned scheme</t>
  </si>
  <si>
    <t>Not a chosen scheme, no further work required</t>
  </si>
  <si>
    <t>Not commenced but we have carried out pre-feasibility studies</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</si>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</sst>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sz val="11"/>
      <color rgb="FFFF0000"/>
      <name val="Arial"/>
      <family val="2"/>
    </font>
    <font>
      <sz val="9"/>
      <name val="Arial"/>
      <family val="2"/>
    </font>
    <font>
      <u/>
      <sz val="11"/>
      <name val="Arial"/>
      <family val="2"/>
    </font>
    <font>
      <sz val="11"/>
      <name val="Arial"/>
      <family val="2"/>
    </font>
    <font>
      <sz val="9"/>
      <color indexed="81"/>
      <name val="Tahoma"/>
      <charset val="1"/>
    </font>
    <font>
      <b/>
      <sz val="9"/>
      <color indexed="81"/>
      <name val="Tahoma"/>
      <charset val="1"/>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4">
    <xf numFmtId="0" fontId="0" fillId="0" borderId="0"/>
    <xf numFmtId="0" fontId="1" fillId="0" borderId="0"/>
    <xf numFmtId="0" fontId="17" fillId="0" borderId="0" applyNumberFormat="0" applyFill="0" applyBorder="0" applyAlignment="0" applyProtection="0"/>
    <xf numFmtId="0" fontId="14" fillId="0" borderId="0"/>
  </cellStyleXfs>
  <cellXfs count="145">
    <xf numFmtId="0" fontId="0" fillId="0" borderId="0" xfId="0"/>
    <xf numFmtId="0" fontId="0" fillId="0" borderId="0" xfId="0" applyProtection="1">
      <protection hidden="1"/>
    </xf>
    <xf numFmtId="0" fontId="2" fillId="2" borderId="0" xfId="1" applyFont="1" applyFill="1" applyAlignment="1" applyProtection="1">
      <alignment vertical="center"/>
      <protection hidden="1"/>
    </xf>
    <xf numFmtId="0" fontId="2" fillId="2" borderId="0" xfId="1" applyFont="1" applyFill="1" applyAlignment="1" applyProtection="1">
      <alignment horizontal="center" vertical="center"/>
      <protection hidden="1"/>
    </xf>
    <xf numFmtId="0" fontId="3" fillId="3" borderId="1" xfId="1" applyFont="1" applyFill="1" applyBorder="1" applyAlignment="1" applyProtection="1">
      <alignment vertical="center"/>
      <protection hidden="1"/>
    </xf>
    <xf numFmtId="0" fontId="4" fillId="0" borderId="2" xfId="0" applyFont="1" applyBorder="1" applyAlignment="1" applyProtection="1">
      <alignment vertical="center" wrapText="1"/>
      <protection hidden="1"/>
    </xf>
    <xf numFmtId="0" fontId="0" fillId="0" borderId="0" xfId="0"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3" fillId="3" borderId="3" xfId="1" applyFont="1" applyFill="1" applyBorder="1" applyAlignment="1" applyProtection="1">
      <alignment vertical="center" wrapText="1"/>
      <protection hidden="1"/>
    </xf>
    <xf numFmtId="0" fontId="4" fillId="4" borderId="4" xfId="1" applyFont="1" applyFill="1" applyBorder="1" applyAlignment="1" applyProtection="1">
      <alignment horizontal="left" vertical="center" wrapText="1"/>
      <protection hidden="1"/>
    </xf>
    <xf numFmtId="0" fontId="3" fillId="0" borderId="0" xfId="1" applyFont="1" applyAlignment="1" applyProtection="1">
      <alignment vertical="center"/>
      <protection hidden="1"/>
    </xf>
    <xf numFmtId="0" fontId="3" fillId="3" borderId="5" xfId="1" applyFont="1" applyFill="1" applyBorder="1" applyAlignment="1" applyProtection="1">
      <alignment vertical="center" wrapText="1"/>
      <protection hidden="1"/>
    </xf>
    <xf numFmtId="0" fontId="4" fillId="4" borderId="6" xfId="1" applyFont="1" applyFill="1" applyBorder="1" applyAlignment="1" applyProtection="1">
      <alignment horizontal="left" vertical="center" wrapText="1"/>
      <protection hidden="1"/>
    </xf>
    <xf numFmtId="0" fontId="3" fillId="0" borderId="0" xfId="1" applyFont="1" applyAlignment="1" applyProtection="1">
      <alignment vertical="center" wrapText="1"/>
      <protection hidden="1"/>
    </xf>
    <xf numFmtId="0" fontId="4" fillId="0" borderId="0" xfId="1" applyFont="1" applyAlignment="1" applyProtection="1">
      <alignment horizontal="left" vertical="center"/>
      <protection hidden="1"/>
    </xf>
    <xf numFmtId="0" fontId="3" fillId="3" borderId="7" xfId="1" applyFont="1" applyFill="1" applyBorder="1" applyAlignment="1" applyProtection="1">
      <alignment vertical="center" wrapText="1"/>
      <protection hidden="1"/>
    </xf>
    <xf numFmtId="0" fontId="6" fillId="0" borderId="0" xfId="0" applyFont="1" applyProtection="1">
      <protection hidden="1"/>
    </xf>
    <xf numFmtId="0" fontId="4" fillId="0" borderId="0" xfId="0" applyFont="1" applyAlignment="1" applyProtection="1">
      <alignment horizontal="left"/>
      <protection hidden="1"/>
    </xf>
    <xf numFmtId="0" fontId="3" fillId="3" borderId="1" xfId="1" applyFont="1" applyFill="1" applyBorder="1" applyAlignment="1" applyProtection="1">
      <alignment vertical="center" wrapText="1"/>
      <protection hidden="1"/>
    </xf>
    <xf numFmtId="0" fontId="4" fillId="4" borderId="2" xfId="1" applyFont="1" applyFill="1" applyBorder="1" applyAlignment="1" applyProtection="1">
      <alignment horizontal="left" vertical="center" wrapText="1"/>
      <protection hidden="1"/>
    </xf>
    <xf numFmtId="0" fontId="8" fillId="0" borderId="0" xfId="0" applyFont="1" applyAlignment="1" applyProtection="1">
      <alignment horizontal="right"/>
      <protection hidden="1"/>
    </xf>
    <xf numFmtId="0" fontId="7" fillId="4" borderId="2" xfId="1" applyFont="1" applyFill="1" applyBorder="1" applyAlignment="1" applyProtection="1">
      <alignment vertical="center"/>
      <protection hidden="1"/>
    </xf>
    <xf numFmtId="0" fontId="10" fillId="2" borderId="0" xfId="1" applyFont="1" applyFill="1" applyAlignment="1" applyProtection="1">
      <alignment horizontal="center" vertical="center"/>
      <protection hidden="1"/>
    </xf>
    <xf numFmtId="0" fontId="10" fillId="2" borderId="0" xfId="1" applyFont="1" applyFill="1" applyAlignment="1" applyProtection="1">
      <alignment vertical="center"/>
      <protection hidden="1"/>
    </xf>
    <xf numFmtId="0" fontId="0" fillId="0" borderId="0" xfId="0" applyAlignment="1" applyProtection="1">
      <alignment wrapText="1"/>
      <protection hidden="1"/>
    </xf>
    <xf numFmtId="0" fontId="0" fillId="0" borderId="0" xfId="0" applyAlignment="1" applyProtection="1">
      <alignment horizontal="center" wrapText="1"/>
      <protection hidden="1"/>
    </xf>
    <xf numFmtId="0" fontId="11" fillId="0" borderId="0" xfId="1" applyFont="1" applyAlignment="1" applyProtection="1">
      <alignment horizontal="left" vertical="center"/>
      <protection hidden="1"/>
    </xf>
    <xf numFmtId="0" fontId="12" fillId="0" borderId="0" xfId="0" applyFont="1" applyAlignment="1" applyProtection="1">
      <alignment wrapText="1"/>
      <protection hidden="1"/>
    </xf>
    <xf numFmtId="0" fontId="9" fillId="3" borderId="1" xfId="1" applyFont="1" applyFill="1" applyBorder="1" applyAlignment="1" applyProtection="1">
      <alignment vertical="center"/>
      <protection hidden="1"/>
    </xf>
    <xf numFmtId="0" fontId="9" fillId="3" borderId="1" xfId="1" applyFont="1" applyFill="1" applyBorder="1" applyAlignment="1" applyProtection="1">
      <alignment horizontal="center" vertical="center"/>
      <protection hidden="1"/>
    </xf>
    <xf numFmtId="0" fontId="9" fillId="3" borderId="10" xfId="1" applyFont="1" applyFill="1" applyBorder="1" applyAlignment="1" applyProtection="1">
      <alignment vertical="center"/>
      <protection hidden="1"/>
    </xf>
    <xf numFmtId="0" fontId="9" fillId="3" borderId="21" xfId="1" applyFont="1" applyFill="1" applyBorder="1" applyAlignment="1" applyProtection="1">
      <alignment horizontal="center" vertical="center"/>
      <protection hidden="1"/>
    </xf>
    <xf numFmtId="0" fontId="9" fillId="0" borderId="0" xfId="1" applyFont="1" applyAlignment="1" applyProtection="1">
      <alignment vertical="center"/>
      <protection hidden="1"/>
    </xf>
    <xf numFmtId="0" fontId="4" fillId="0" borderId="9" xfId="1" applyFont="1" applyBorder="1" applyAlignment="1" applyProtection="1">
      <alignment horizontal="center" vertical="center" wrapText="1"/>
      <protection hidden="1"/>
    </xf>
    <xf numFmtId="0" fontId="4" fillId="0" borderId="9" xfId="1" applyFont="1" applyBorder="1" applyAlignment="1" applyProtection="1">
      <alignment horizontal="left" vertical="center" wrapText="1" readingOrder="1"/>
      <protection hidden="1"/>
    </xf>
    <xf numFmtId="0" fontId="4" fillId="0" borderId="13" xfId="1" applyFont="1" applyBorder="1" applyAlignment="1" applyProtection="1">
      <alignment vertical="center" wrapText="1"/>
      <protection hidden="1"/>
    </xf>
    <xf numFmtId="0" fontId="4" fillId="0" borderId="0" xfId="1" applyFont="1" applyAlignment="1" applyProtection="1">
      <alignment horizontal="center" vertical="center" wrapText="1"/>
      <protection hidden="1"/>
    </xf>
    <xf numFmtId="0" fontId="4" fillId="0" borderId="13" xfId="1" applyFont="1" applyBorder="1" applyAlignment="1" applyProtection="1">
      <alignment horizontal="left" vertical="center" wrapText="1" readingOrder="1"/>
      <protection hidden="1"/>
    </xf>
    <xf numFmtId="0" fontId="4" fillId="0" borderId="13" xfId="0" applyFont="1" applyBorder="1" applyAlignment="1" applyProtection="1">
      <alignment vertical="center" wrapText="1"/>
      <protection hidden="1"/>
    </xf>
    <xf numFmtId="0" fontId="8" fillId="0" borderId="0" xfId="0" applyFont="1" applyProtection="1">
      <protection hidden="1"/>
    </xf>
    <xf numFmtId="0" fontId="0" fillId="4" borderId="0" xfId="0" applyFill="1" applyProtection="1">
      <protection hidden="1"/>
    </xf>
    <xf numFmtId="0" fontId="0" fillId="8" borderId="0" xfId="0" applyFill="1" applyProtection="1">
      <protection hidden="1"/>
    </xf>
    <xf numFmtId="0" fontId="9" fillId="3" borderId="0" xfId="0" applyFont="1" applyFill="1" applyAlignment="1" applyProtection="1">
      <alignment horizontal="left" vertical="top"/>
      <protection hidden="1"/>
    </xf>
    <xf numFmtId="0" fontId="9" fillId="0" borderId="0" xfId="0" applyFont="1" applyAlignment="1" applyProtection="1">
      <alignment horizontal="center"/>
      <protection hidden="1"/>
    </xf>
    <xf numFmtId="0" fontId="9" fillId="0" borderId="0" xfId="0" applyFont="1" applyProtection="1">
      <protection hidden="1"/>
    </xf>
    <xf numFmtId="0" fontId="9" fillId="0" borderId="0" xfId="0" applyFont="1" applyAlignment="1" applyProtection="1">
      <alignment horizontal="left"/>
      <protection hidden="1"/>
    </xf>
    <xf numFmtId="0" fontId="4" fillId="0" borderId="0" xfId="0" applyFont="1" applyAlignment="1" applyProtection="1">
      <alignment horizontal="center"/>
      <protection hidden="1"/>
    </xf>
    <xf numFmtId="0" fontId="4" fillId="0" borderId="9" xfId="0" applyFont="1" applyBorder="1" applyProtection="1">
      <protection hidden="1"/>
    </xf>
    <xf numFmtId="0" fontId="4" fillId="0" borderId="0" xfId="0" applyFont="1" applyAlignment="1" applyProtection="1">
      <alignment horizontal="left" vertical="top"/>
      <protection hidden="1"/>
    </xf>
    <xf numFmtId="0" fontId="4" fillId="0" borderId="9" xfId="0" applyFont="1" applyBorder="1" applyAlignment="1" applyProtection="1">
      <alignment horizontal="center" vertical="center"/>
      <protection hidden="1"/>
    </xf>
    <xf numFmtId="0" fontId="4" fillId="0" borderId="0" xfId="1" applyFont="1" applyAlignment="1" applyProtection="1">
      <alignment horizontal="left" vertical="center" wrapText="1"/>
      <protection hidden="1"/>
    </xf>
    <xf numFmtId="0" fontId="4" fillId="0" borderId="0" xfId="0" applyFont="1" applyAlignment="1" applyProtection="1">
      <alignment horizontal="center" vertical="justify" wrapText="1"/>
      <protection hidden="1"/>
    </xf>
    <xf numFmtId="0" fontId="4" fillId="0" borderId="0" xfId="0" applyFont="1" applyAlignment="1" applyProtection="1">
      <alignment vertical="justify" wrapText="1"/>
      <protection hidden="1"/>
    </xf>
    <xf numFmtId="0" fontId="4" fillId="0" borderId="0" xfId="0" applyFont="1" applyAlignment="1" applyProtection="1">
      <alignment vertical="top" wrapText="1"/>
      <protection hidden="1"/>
    </xf>
    <xf numFmtId="0" fontId="4" fillId="0" borderId="0" xfId="0" applyFont="1" applyAlignment="1" applyProtection="1">
      <alignment horizontal="center" vertical="top" wrapText="1"/>
      <protection hidden="1"/>
    </xf>
    <xf numFmtId="0" fontId="4" fillId="0" borderId="0" xfId="0" applyFont="1" applyAlignment="1" applyProtection="1">
      <alignment horizontal="left" vertical="center" wrapText="1"/>
      <protection hidden="1"/>
    </xf>
    <xf numFmtId="0" fontId="16" fillId="9" borderId="21" xfId="0" applyFont="1" applyFill="1" applyBorder="1" applyAlignment="1" applyProtection="1">
      <alignment horizontal="center" vertical="center" wrapText="1"/>
      <protection hidden="1"/>
    </xf>
    <xf numFmtId="0" fontId="16" fillId="9" borderId="20" xfId="0" applyFont="1" applyFill="1" applyBorder="1" applyAlignment="1" applyProtection="1">
      <alignment horizontal="center" vertical="center" wrapText="1"/>
      <protection hidden="1"/>
    </xf>
    <xf numFmtId="0" fontId="4" fillId="10" borderId="22" xfId="0" applyFont="1" applyFill="1" applyBorder="1" applyAlignment="1" applyProtection="1">
      <alignment vertical="center" wrapText="1"/>
      <protection hidden="1"/>
    </xf>
    <xf numFmtId="0" fontId="4" fillId="10" borderId="23" xfId="0" applyFont="1" applyFill="1" applyBorder="1" applyAlignment="1" applyProtection="1">
      <alignment vertical="center" wrapText="1"/>
      <protection hidden="1"/>
    </xf>
    <xf numFmtId="0" fontId="4" fillId="0" borderId="0" xfId="0" applyFont="1" applyAlignment="1" applyProtection="1">
      <alignment wrapText="1"/>
      <protection hidden="1"/>
    </xf>
    <xf numFmtId="0" fontId="9" fillId="3" borderId="1" xfId="1" applyFont="1" applyFill="1" applyBorder="1" applyAlignment="1" applyProtection="1">
      <alignment vertical="center" wrapText="1"/>
      <protection hidden="1"/>
    </xf>
    <xf numFmtId="14" fontId="4" fillId="4" borderId="9" xfId="1" applyNumberFormat="1" applyFont="1" applyFill="1" applyBorder="1" applyAlignment="1" applyProtection="1">
      <alignment vertical="center"/>
      <protection hidden="1"/>
    </xf>
    <xf numFmtId="0" fontId="4" fillId="4" borderId="9" xfId="1" applyFont="1" applyFill="1" applyBorder="1" applyAlignment="1" applyProtection="1">
      <alignment vertical="center"/>
      <protection hidden="1"/>
    </xf>
    <xf numFmtId="0" fontId="7" fillId="4" borderId="9" xfId="1" applyFont="1" applyFill="1" applyBorder="1" applyAlignment="1" applyProtection="1">
      <alignment vertical="center"/>
      <protection hidden="1"/>
    </xf>
    <xf numFmtId="0" fontId="0" fillId="0" borderId="24" xfId="0" applyBorder="1" applyAlignment="1" applyProtection="1">
      <alignment horizontal="center" vertical="center"/>
      <protection hidden="1"/>
    </xf>
    <xf numFmtId="0" fontId="4" fillId="0" borderId="25" xfId="1" applyFont="1" applyBorder="1" applyAlignment="1" applyProtection="1">
      <alignment vertical="center" wrapText="1"/>
      <protection hidden="1"/>
    </xf>
    <xf numFmtId="0" fontId="4" fillId="0" borderId="14" xfId="1"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2" fontId="7" fillId="4" borderId="14" xfId="1" applyNumberFormat="1" applyFont="1" applyFill="1" applyBorder="1" applyAlignment="1" applyProtection="1">
      <alignment vertical="center"/>
      <protection hidden="1"/>
    </xf>
    <xf numFmtId="0" fontId="7" fillId="7" borderId="15" xfId="1" applyFont="1" applyFill="1" applyBorder="1" applyAlignment="1" applyProtection="1">
      <alignment vertical="center"/>
      <protection hidden="1"/>
    </xf>
    <xf numFmtId="0" fontId="7" fillId="7" borderId="16" xfId="1" applyFont="1" applyFill="1" applyBorder="1" applyAlignment="1" applyProtection="1">
      <alignment vertical="center"/>
      <protection hidden="1"/>
    </xf>
    <xf numFmtId="0" fontId="0" fillId="0" borderId="26" xfId="0" applyBorder="1" applyAlignment="1" applyProtection="1">
      <alignment horizontal="center" vertical="center"/>
      <protection hidden="1"/>
    </xf>
    <xf numFmtId="0" fontId="14" fillId="0" borderId="18" xfId="0" applyFont="1" applyBorder="1" applyAlignment="1" applyProtection="1">
      <alignment vertical="center" wrapText="1"/>
      <protection hidden="1"/>
    </xf>
    <xf numFmtId="0" fontId="14" fillId="0" borderId="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7" fillId="7" borderId="9" xfId="1" applyFont="1" applyFill="1" applyBorder="1" applyAlignment="1" applyProtection="1">
      <alignment vertical="center"/>
      <protection hidden="1"/>
    </xf>
    <xf numFmtId="0" fontId="15" fillId="0" borderId="9" xfId="1" applyFont="1" applyBorder="1" applyAlignment="1" applyProtection="1">
      <alignment vertical="center"/>
      <protection hidden="1"/>
    </xf>
    <xf numFmtId="0" fontId="9" fillId="3" borderId="3" xfId="1" applyFont="1" applyFill="1" applyBorder="1" applyAlignment="1" applyProtection="1">
      <alignment vertical="center"/>
      <protection hidden="1"/>
    </xf>
    <xf numFmtId="0" fontId="0" fillId="0" borderId="9" xfId="0" applyBorder="1" applyAlignment="1" applyProtection="1">
      <alignment horizontal="center" vertical="center"/>
      <protection hidden="1"/>
    </xf>
    <xf numFmtId="0" fontId="4" fillId="0" borderId="14" xfId="1" applyFont="1" applyBorder="1" applyAlignment="1" applyProtection="1">
      <alignment vertical="center" wrapText="1"/>
      <protection hidden="1"/>
    </xf>
    <xf numFmtId="0" fontId="4" fillId="0" borderId="27" xfId="1" applyFont="1" applyBorder="1" applyAlignment="1" applyProtection="1">
      <alignment horizontal="center" vertical="center" wrapText="1"/>
      <protection hidden="1"/>
    </xf>
    <xf numFmtId="0" fontId="4" fillId="0" borderId="9" xfId="1" applyFont="1" applyBorder="1" applyAlignment="1" applyProtection="1">
      <alignment vertical="center" wrapText="1"/>
      <protection hidden="1"/>
    </xf>
    <xf numFmtId="0" fontId="3" fillId="3" borderId="10" xfId="1" applyFont="1" applyFill="1" applyBorder="1" applyAlignment="1" applyProtection="1">
      <alignment horizontal="left" vertical="center"/>
      <protection hidden="1"/>
    </xf>
    <xf numFmtId="0" fontId="4" fillId="0" borderId="0" xfId="1" applyFont="1" applyAlignment="1" applyProtection="1">
      <alignment vertical="center" wrapText="1"/>
      <protection hidden="1"/>
    </xf>
    <xf numFmtId="0" fontId="7" fillId="4" borderId="0" xfId="1" applyFont="1" applyFill="1" applyAlignment="1" applyProtection="1">
      <alignment vertical="center"/>
      <protection hidden="1"/>
    </xf>
    <xf numFmtId="0" fontId="7" fillId="7" borderId="0" xfId="1" applyFont="1" applyFill="1" applyAlignment="1" applyProtection="1">
      <alignment vertical="center"/>
      <protection hidden="1"/>
    </xf>
    <xf numFmtId="0" fontId="5" fillId="0" borderId="0" xfId="0" applyFont="1" applyAlignment="1" applyProtection="1">
      <alignment horizontal="left" vertical="center"/>
      <protection hidden="1"/>
    </xf>
    <xf numFmtId="0" fontId="9" fillId="3" borderId="9" xfId="1" applyFont="1" applyFill="1" applyBorder="1" applyAlignment="1" applyProtection="1">
      <alignment vertical="center"/>
      <protection hidden="1"/>
    </xf>
    <xf numFmtId="0" fontId="9" fillId="3" borderId="12" xfId="1" applyFont="1" applyFill="1" applyBorder="1" applyAlignment="1" applyProtection="1">
      <alignment vertical="center"/>
      <protection hidden="1"/>
    </xf>
    <xf numFmtId="0" fontId="0" fillId="0" borderId="9" xfId="0" applyBorder="1" applyAlignment="1" applyProtection="1">
      <alignment horizontal="center" vertical="center" wrapText="1"/>
      <protection hidden="1"/>
    </xf>
    <xf numFmtId="0" fontId="7" fillId="4" borderId="14" xfId="1" applyFont="1" applyFill="1" applyBorder="1" applyAlignment="1" applyProtection="1">
      <alignment vertical="center" wrapText="1"/>
      <protection hidden="1"/>
    </xf>
    <xf numFmtId="0" fontId="7" fillId="4" borderId="14" xfId="1" applyFont="1" applyFill="1" applyBorder="1" applyAlignment="1" applyProtection="1">
      <alignment vertical="center"/>
      <protection hidden="1"/>
    </xf>
    <xf numFmtId="0" fontId="18" fillId="0" borderId="0" xfId="0" applyFont="1" applyAlignment="1" applyProtection="1">
      <alignment horizontal="center"/>
      <protection hidden="1"/>
    </xf>
    <xf numFmtId="0" fontId="18" fillId="0" borderId="0" xfId="0" applyFont="1" applyProtection="1">
      <protection hidden="1"/>
    </xf>
    <xf numFmtId="17" fontId="14" fillId="4" borderId="8" xfId="1" applyNumberFormat="1" applyFont="1" applyFill="1" applyBorder="1" applyAlignment="1" applyProtection="1">
      <alignment horizontal="left" vertical="center" wrapText="1"/>
      <protection hidden="1"/>
    </xf>
    <xf numFmtId="17" fontId="14" fillId="4" borderId="6" xfId="1" applyNumberFormat="1" applyFont="1" applyFill="1" applyBorder="1" applyAlignment="1" applyProtection="1">
      <alignment horizontal="left" vertical="center" wrapText="1"/>
      <protection hidden="1"/>
    </xf>
    <xf numFmtId="0" fontId="19" fillId="4" borderId="9" xfId="1" applyFont="1" applyFill="1" applyBorder="1" applyAlignment="1" applyProtection="1">
      <alignment horizontal="center" vertical="center" wrapText="1"/>
      <protection hidden="1"/>
    </xf>
    <xf numFmtId="0" fontId="14" fillId="4" borderId="6" xfId="1" applyFont="1" applyFill="1" applyBorder="1" applyAlignment="1" applyProtection="1">
      <alignment horizontal="left" vertical="center" wrapText="1"/>
      <protection hidden="1"/>
    </xf>
    <xf numFmtId="0" fontId="19" fillId="4" borderId="9" xfId="1" applyFont="1" applyFill="1" applyBorder="1" applyAlignment="1" applyProtection="1">
      <alignment horizontal="center" vertical="center"/>
      <protection hidden="1"/>
    </xf>
    <xf numFmtId="9" fontId="19" fillId="4" borderId="9" xfId="1" applyNumberFormat="1" applyFont="1" applyFill="1" applyBorder="1" applyAlignment="1" applyProtection="1">
      <alignment horizontal="center" vertical="center"/>
      <protection hidden="1"/>
    </xf>
    <xf numFmtId="0" fontId="19" fillId="4" borderId="9" xfId="1" applyFont="1" applyFill="1" applyBorder="1" applyAlignment="1" applyProtection="1">
      <alignment horizontal="left" vertical="center" wrapText="1"/>
      <protection hidden="1"/>
    </xf>
    <xf numFmtId="0" fontId="20" fillId="0" borderId="0" xfId="2" applyFont="1" applyProtection="1">
      <protection hidden="1"/>
    </xf>
    <xf numFmtId="0" fontId="21" fillId="0" borderId="0" xfId="0" applyFont="1" applyProtection="1">
      <protection hidden="1"/>
    </xf>
    <xf numFmtId="2" fontId="19" fillId="4" borderId="9" xfId="1" applyNumberFormat="1" applyFont="1" applyFill="1" applyBorder="1" applyAlignment="1" applyProtection="1">
      <alignment horizontal="center" vertical="center"/>
      <protection hidden="1"/>
    </xf>
    <xf numFmtId="2" fontId="19" fillId="4" borderId="14" xfId="1" applyNumberFormat="1" applyFont="1" applyFill="1" applyBorder="1" applyAlignment="1" applyProtection="1">
      <alignment vertical="center"/>
      <protection hidden="1"/>
    </xf>
    <xf numFmtId="2" fontId="19" fillId="4" borderId="9" xfId="1" applyNumberFormat="1" applyFont="1" applyFill="1" applyBorder="1" applyAlignment="1" applyProtection="1">
      <alignment vertical="center"/>
      <protection hidden="1"/>
    </xf>
    <xf numFmtId="164" fontId="19" fillId="4" borderId="14" xfId="1" applyNumberFormat="1" applyFont="1" applyFill="1" applyBorder="1" applyAlignment="1" applyProtection="1">
      <alignment vertical="center"/>
      <protection hidden="1"/>
    </xf>
    <xf numFmtId="9" fontId="19" fillId="4" borderId="9" xfId="1" applyNumberFormat="1" applyFont="1" applyFill="1" applyBorder="1" applyAlignment="1" applyProtection="1">
      <alignment vertical="center"/>
      <protection hidden="1"/>
    </xf>
    <xf numFmtId="1" fontId="19" fillId="4" borderId="14" xfId="1" applyNumberFormat="1" applyFont="1" applyFill="1" applyBorder="1" applyAlignment="1" applyProtection="1">
      <alignment vertical="center" wrapText="1"/>
      <protection hidden="1"/>
    </xf>
    <xf numFmtId="0" fontId="19" fillId="4" borderId="14" xfId="1" applyFont="1" applyFill="1" applyBorder="1" applyAlignment="1" applyProtection="1">
      <alignment vertical="center" wrapText="1"/>
      <protection hidden="1"/>
    </xf>
    <xf numFmtId="164" fontId="19" fillId="4" borderId="14" xfId="1" applyNumberFormat="1" applyFont="1" applyFill="1" applyBorder="1" applyAlignment="1" applyProtection="1">
      <alignment vertical="center" wrapText="1"/>
      <protection hidden="1"/>
    </xf>
    <xf numFmtId="2" fontId="19" fillId="4" borderId="14" xfId="1" applyNumberFormat="1" applyFont="1" applyFill="1" applyBorder="1" applyAlignment="1" applyProtection="1">
      <alignment vertical="center" wrapText="1"/>
      <protection hidden="1"/>
    </xf>
    <xf numFmtId="164" fontId="7" fillId="4" borderId="14" xfId="1" applyNumberFormat="1" applyFont="1" applyFill="1" applyBorder="1" applyAlignment="1" applyProtection="1">
      <alignment vertical="center"/>
      <protection hidden="1"/>
    </xf>
    <xf numFmtId="0" fontId="2" fillId="2" borderId="0" xfId="1" applyFont="1" applyFill="1" applyAlignment="1" applyProtection="1">
      <alignment horizontal="left" vertical="center"/>
      <protection hidden="1"/>
    </xf>
    <xf numFmtId="0" fontId="4" fillId="0" borderId="9" xfId="0" applyFont="1" applyBorder="1" applyAlignment="1" applyProtection="1">
      <alignment horizontal="left" vertical="center" wrapText="1"/>
      <protection hidden="1"/>
    </xf>
    <xf numFmtId="0" fontId="4" fillId="0" borderId="13" xfId="1" applyFont="1" applyBorder="1" applyAlignment="1" applyProtection="1">
      <alignment horizontal="left" vertical="center" wrapText="1"/>
      <protection hidden="1"/>
    </xf>
    <xf numFmtId="0" fontId="4" fillId="0" borderId="17" xfId="1" applyFont="1" applyBorder="1" applyAlignment="1" applyProtection="1">
      <alignment horizontal="left" vertical="center" wrapText="1"/>
      <protection hidden="1"/>
    </xf>
    <xf numFmtId="0" fontId="4" fillId="0" borderId="18" xfId="1" applyFont="1" applyBorder="1" applyAlignment="1" applyProtection="1">
      <alignment horizontal="left" vertical="center" wrapText="1"/>
      <protection hidden="1"/>
    </xf>
    <xf numFmtId="0" fontId="3" fillId="3" borderId="10" xfId="1" applyFont="1" applyFill="1" applyBorder="1" applyAlignment="1" applyProtection="1">
      <alignment horizontal="left" vertical="center"/>
      <protection hidden="1"/>
    </xf>
    <xf numFmtId="0" fontId="3" fillId="3" borderId="11" xfId="1" applyFont="1" applyFill="1" applyBorder="1" applyAlignment="1" applyProtection="1">
      <alignment horizontal="left" vertical="center"/>
      <protection hidden="1"/>
    </xf>
    <xf numFmtId="0" fontId="11" fillId="0" borderId="9" xfId="1" applyFont="1" applyBorder="1" applyAlignment="1" applyProtection="1">
      <alignment horizontal="left" vertical="center"/>
      <protection hidden="1"/>
    </xf>
    <xf numFmtId="0" fontId="9" fillId="3" borderId="19" xfId="1" applyFont="1" applyFill="1" applyBorder="1" applyAlignment="1" applyProtection="1">
      <alignment horizontal="left" vertical="center"/>
      <protection hidden="1"/>
    </xf>
    <xf numFmtId="0" fontId="9" fillId="3" borderId="12" xfId="1" applyFont="1" applyFill="1" applyBorder="1" applyAlignment="1" applyProtection="1">
      <alignment horizontal="left" vertical="center"/>
      <protection hidden="1"/>
    </xf>
    <xf numFmtId="0" fontId="9" fillId="3" borderId="13" xfId="0" applyFont="1" applyFill="1" applyBorder="1" applyAlignment="1" applyProtection="1">
      <alignment horizontal="left" vertical="top"/>
      <protection hidden="1"/>
    </xf>
    <xf numFmtId="0" fontId="9" fillId="3" borderId="17" xfId="0" applyFont="1" applyFill="1" applyBorder="1" applyAlignment="1" applyProtection="1">
      <alignment horizontal="left" vertical="top"/>
      <protection hidden="1"/>
    </xf>
    <xf numFmtId="0" fontId="9" fillId="3" borderId="18" xfId="0" applyFont="1" applyFill="1" applyBorder="1" applyAlignment="1" applyProtection="1">
      <alignment horizontal="left" vertical="top"/>
      <protection hidden="1"/>
    </xf>
    <xf numFmtId="0" fontId="4" fillId="0" borderId="9" xfId="0" applyFont="1" applyBorder="1" applyAlignment="1" applyProtection="1">
      <alignment horizontal="left" vertical="top"/>
      <protection hidden="1"/>
    </xf>
    <xf numFmtId="0" fontId="4" fillId="0" borderId="9" xfId="1" applyFont="1" applyBorder="1" applyAlignment="1" applyProtection="1">
      <alignment horizontal="left" vertical="center" wrapText="1"/>
      <protection hidden="1"/>
    </xf>
    <xf numFmtId="0" fontId="4" fillId="0" borderId="9" xfId="1" applyFont="1" applyBorder="1" applyAlignment="1" applyProtection="1">
      <alignment vertical="center" wrapText="1"/>
      <protection hidden="1"/>
    </xf>
    <xf numFmtId="0" fontId="4" fillId="0" borderId="9" xfId="0" applyFont="1" applyBorder="1" applyAlignment="1" applyProtection="1">
      <alignment wrapText="1"/>
      <protection hidden="1"/>
    </xf>
    <xf numFmtId="0" fontId="13" fillId="6" borderId="0" xfId="0" applyFont="1" applyFill="1" applyAlignment="1" applyProtection="1">
      <alignment horizontal="left" vertical="top" wrapText="1"/>
      <protection hidden="1"/>
    </xf>
    <xf numFmtId="0" fontId="9" fillId="3" borderId="13" xfId="0" applyFont="1" applyFill="1" applyBorder="1" applyAlignment="1" applyProtection="1">
      <alignment horizontal="left"/>
      <protection hidden="1"/>
    </xf>
    <xf numFmtId="0" fontId="9" fillId="3" borderId="17" xfId="0" applyFont="1" applyFill="1" applyBorder="1" applyAlignment="1" applyProtection="1">
      <alignment horizontal="left"/>
      <protection hidden="1"/>
    </xf>
    <xf numFmtId="0" fontId="9" fillId="3" borderId="18" xfId="0" applyFont="1" applyFill="1" applyBorder="1" applyAlignment="1" applyProtection="1">
      <alignment horizontal="left"/>
      <protection hidden="1"/>
    </xf>
    <xf numFmtId="0" fontId="15" fillId="0" borderId="9" xfId="1" applyFont="1" applyBorder="1" applyAlignment="1" applyProtection="1">
      <alignment horizontal="center" vertical="center"/>
      <protection hidden="1"/>
    </xf>
    <xf numFmtId="0" fontId="11" fillId="0" borderId="10" xfId="1" applyFont="1" applyBorder="1" applyAlignment="1" applyProtection="1">
      <alignment horizontal="left" vertical="center"/>
      <protection hidden="1"/>
    </xf>
    <xf numFmtId="0" fontId="11" fillId="0" borderId="11" xfId="1" applyFont="1" applyBorder="1" applyAlignment="1" applyProtection="1">
      <alignment horizontal="left" vertical="center"/>
      <protection hidden="1"/>
    </xf>
    <xf numFmtId="0" fontId="11" fillId="0" borderId="12" xfId="1" applyFont="1" applyBorder="1" applyAlignment="1" applyProtection="1">
      <alignment horizontal="left" vertical="center"/>
      <protection hidden="1"/>
    </xf>
    <xf numFmtId="0" fontId="3" fillId="3" borderId="20" xfId="1" applyFont="1" applyFill="1" applyBorder="1" applyAlignment="1" applyProtection="1">
      <alignment horizontal="left" vertical="center"/>
      <protection hidden="1"/>
    </xf>
    <xf numFmtId="0" fontId="13" fillId="5" borderId="0" xfId="0" applyFont="1" applyFill="1" applyAlignment="1" applyProtection="1">
      <alignment horizontal="left" vertical="top" wrapText="1"/>
      <protection hidden="1"/>
    </xf>
    <xf numFmtId="0" fontId="2" fillId="2" borderId="0" xfId="1" applyFont="1" applyFill="1" applyAlignment="1" applyProtection="1">
      <alignment horizontal="left"/>
      <protection hidden="1"/>
    </xf>
    <xf numFmtId="0" fontId="3" fillId="3" borderId="10" xfId="1" applyFont="1" applyFill="1" applyBorder="1" applyAlignment="1" applyProtection="1">
      <alignment horizontal="left"/>
      <protection hidden="1"/>
    </xf>
    <xf numFmtId="0" fontId="3" fillId="3" borderId="20" xfId="1" applyFont="1" applyFill="1" applyBorder="1" applyAlignment="1" applyProtection="1">
      <alignment horizontal="left"/>
      <protection hidden="1"/>
    </xf>
  </cellXfs>
  <cellStyles count="4">
    <cellStyle name="Hyperlink" xfId="2" builtinId="8"/>
    <cellStyle name="Normal" xfId="0" builtinId="0"/>
    <cellStyle name="Normal 2 2 15" xfId="3" xr:uid="{00000000-0005-0000-0000-000002000000}"/>
    <cellStyle name="Normal 3" xfId="1" xr:uid="{00000000-0005-0000-0000-000003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4</xdr:col>
      <xdr:colOff>95248</xdr:colOff>
      <xdr:row>5</xdr:row>
      <xdr:rowOff>45508</xdr:rowOff>
    </xdr:from>
    <xdr:to>
      <xdr:col>7</xdr:col>
      <xdr:colOff>0</xdr:colOff>
      <xdr:row>15</xdr:row>
      <xdr:rowOff>28575</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743948" y="1474258"/>
          <a:ext cx="4886327" cy="325014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1</xdr:colOff>
      <xdr:row>4</xdr:row>
      <xdr:rowOff>190500</xdr:rowOff>
    </xdr:from>
    <xdr:to>
      <xdr:col>6</xdr:col>
      <xdr:colOff>581026</xdr:colOff>
      <xdr:row>16</xdr:row>
      <xdr:rowOff>196975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48701" y="1409700"/>
          <a:ext cx="4895850" cy="3625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utureConsultation@severntrent.co.uk"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tabSelected="1" zoomScaleNormal="100" workbookViewId="0">
      <selection activeCell="C10" sqref="C10"/>
    </sheetView>
  </sheetViews>
  <sheetFormatPr defaultColWidth="0" defaultRowHeight="13.9" customHeight="1" zeroHeight="1" x14ac:dyDescent="0.2"/>
  <cols>
    <col min="1" max="1" width="1.75" style="1" customWidth="1"/>
    <col min="2" max="2" width="51.25" style="1" customWidth="1"/>
    <col min="3" max="3" width="56.375" style="1" customWidth="1"/>
    <col min="4" max="4" width="4.125" style="1" customWidth="1"/>
    <col min="5" max="5" width="47.875" style="1" customWidth="1"/>
    <col min="6" max="7" width="8.75" style="1" customWidth="1"/>
    <col min="8" max="16384" width="8.75" style="1" hidden="1"/>
  </cols>
  <sheetData>
    <row r="1" spans="2:5" ht="20.25" x14ac:dyDescent="0.2">
      <c r="B1" s="2" t="s">
        <v>0</v>
      </c>
      <c r="C1" s="3" t="str">
        <f>C5</f>
        <v xml:space="preserve">Severn Trent </v>
      </c>
    </row>
    <row r="2" spans="2:5" ht="12" customHeight="1" thickBot="1" x14ac:dyDescent="0.25"/>
    <row r="3" spans="2:5" ht="51.75" thickBot="1" x14ac:dyDescent="0.25">
      <c r="B3" s="4" t="s">
        <v>1</v>
      </c>
      <c r="C3" s="5" t="s">
        <v>2</v>
      </c>
      <c r="E3" s="6"/>
    </row>
    <row r="4" spans="2:5" ht="12" customHeight="1" thickBot="1" x14ac:dyDescent="0.25">
      <c r="B4" s="7"/>
      <c r="C4" s="8"/>
    </row>
    <row r="5" spans="2:5" ht="16.5" x14ac:dyDescent="0.2">
      <c r="B5" s="9" t="s">
        <v>3</v>
      </c>
      <c r="C5" s="10" t="s">
        <v>4</v>
      </c>
      <c r="E5" s="11" t="s">
        <v>5</v>
      </c>
    </row>
    <row r="6" spans="2:5" ht="17.25" thickBot="1" x14ac:dyDescent="0.25">
      <c r="B6" s="12" t="s">
        <v>6</v>
      </c>
      <c r="C6" s="13" t="s">
        <v>7</v>
      </c>
    </row>
    <row r="7" spans="2:5" ht="12" customHeight="1" x14ac:dyDescent="0.2">
      <c r="B7" s="14"/>
      <c r="C7" s="15"/>
    </row>
    <row r="8" spans="2:5" ht="16.5" x14ac:dyDescent="0.2">
      <c r="B8" s="9" t="s">
        <v>8</v>
      </c>
      <c r="C8" s="10" t="s">
        <v>9</v>
      </c>
    </row>
    <row r="9" spans="2:5" ht="16.5" x14ac:dyDescent="0.2">
      <c r="B9" s="16" t="s">
        <v>10</v>
      </c>
      <c r="C9" s="96">
        <v>43132</v>
      </c>
    </row>
    <row r="10" spans="2:5" ht="16.5" x14ac:dyDescent="0.2">
      <c r="B10" s="12" t="s">
        <v>11</v>
      </c>
      <c r="C10" s="97">
        <v>44866</v>
      </c>
    </row>
    <row r="11" spans="2:5" ht="12" customHeight="1" x14ac:dyDescent="0.2">
      <c r="B11" s="14"/>
      <c r="C11" s="15"/>
    </row>
    <row r="12" spans="2:5" ht="49.5" x14ac:dyDescent="0.2">
      <c r="B12" s="9" t="s">
        <v>12</v>
      </c>
      <c r="C12" s="10" t="s">
        <v>13</v>
      </c>
    </row>
    <row r="13" spans="2:5" ht="45" customHeight="1" thickBot="1" x14ac:dyDescent="0.25">
      <c r="B13" s="12" t="s">
        <v>14</v>
      </c>
      <c r="C13" s="13" t="s">
        <v>15</v>
      </c>
    </row>
    <row r="14" spans="2:5" ht="12" customHeight="1" thickBot="1" x14ac:dyDescent="0.35">
      <c r="B14" s="17"/>
      <c r="C14" s="18"/>
    </row>
    <row r="15" spans="2:5" ht="59.45" customHeight="1" thickBot="1" x14ac:dyDescent="0.25">
      <c r="B15" s="19" t="s">
        <v>16</v>
      </c>
      <c r="C15" s="20" t="s">
        <v>17</v>
      </c>
      <c r="E15" s="6"/>
    </row>
    <row r="16" spans="2:5" ht="12" customHeight="1" x14ac:dyDescent="0.2">
      <c r="B16" s="7"/>
      <c r="C16" s="8"/>
    </row>
    <row r="17" spans="2:6" ht="17.25" thickBot="1" x14ac:dyDescent="0.25">
      <c r="B17" s="11" t="s">
        <v>18</v>
      </c>
    </row>
    <row r="18" spans="2:6" ht="15.75" thickBot="1" x14ac:dyDescent="0.3">
      <c r="E18" s="21" t="s">
        <v>19</v>
      </c>
      <c r="F18" s="22"/>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sheetProtection algorithmName="SHA-512" hashValue="2HKNgYNe4YIaD/uj9TtCNaZDBcvP66CMlIOytP+3r7uJYat5e3b0OINP1PFN7Kfz0QGRBi+0GFd/9B9PmGplcg==" saltValue="6Fu/CdmVpsTObRDjYNDH7g==" spinCount="100000" sheet="1" objects="1" scenarios="1" selectLockedCells="1" selectUnlockedCells="1"/>
  <hyperlinks>
    <hyperlink ref="C12" r:id="rId1" display="mailto:FutureConsultation@severntrent.co.uk" xr:uid="{00000000-0004-0000-0000-000000000000}"/>
  </hyperlinks>
  <pageMargins left="0.7" right="0.7" top="0.75" bottom="0.75" header="0.3" footer="0.3"/>
  <pageSetup paperSize="8" scale="45" orientation="portrait" r:id="rId2"/>
  <headerFooter>
    <oddHeader>&amp;L&amp;"Calibri"&amp;10&amp;K000000ST Classification: OFFICIAL SENSITIVE&amp;1#_x000D_&amp;"Calibri"&amp;11&amp;K000000</oddHeader>
  </headerFooter>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zoomScaleNormal="100" workbookViewId="0">
      <selection activeCell="M7" sqref="M7"/>
    </sheetView>
  </sheetViews>
  <sheetFormatPr defaultColWidth="0" defaultRowHeight="14.25" zeroHeight="1" x14ac:dyDescent="0.2"/>
  <cols>
    <col min="1" max="1" width="2.75" style="1" customWidth="1"/>
    <col min="2" max="2" width="4.125" style="1" customWidth="1"/>
    <col min="3" max="3" width="70.625" style="1" customWidth="1"/>
    <col min="4" max="4" width="16.625" style="1" customWidth="1"/>
    <col min="5" max="5" width="14.625" style="1" customWidth="1"/>
    <col min="6" max="6" width="5.625" style="1" customWidth="1"/>
    <col min="7" max="7" width="3.25" style="1" customWidth="1"/>
    <col min="8" max="8" width="13.5" style="1" bestFit="1" customWidth="1"/>
    <col min="9" max="27" width="12.625" style="1" bestFit="1" customWidth="1"/>
    <col min="28" max="56" width="8.75" style="1" customWidth="1"/>
    <col min="57" max="16384" width="8.75" style="1" hidden="1"/>
  </cols>
  <sheetData>
    <row r="1" spans="2:27" ht="20.25" x14ac:dyDescent="0.2">
      <c r="B1" s="115" t="s">
        <v>342</v>
      </c>
      <c r="C1" s="115"/>
      <c r="D1" s="115"/>
      <c r="E1" s="115"/>
      <c r="F1" s="115"/>
    </row>
    <row r="2" spans="2:27" ht="15" thickBot="1" x14ac:dyDescent="0.25"/>
    <row r="3" spans="2:27" ht="17.25" thickBot="1" x14ac:dyDescent="0.25">
      <c r="B3" s="120" t="s">
        <v>3</v>
      </c>
      <c r="C3" s="121"/>
      <c r="D3" s="137" t="str">
        <f>'Cover sheet'!C5</f>
        <v xml:space="preserve">Severn Trent </v>
      </c>
      <c r="E3" s="138"/>
      <c r="F3" s="139"/>
    </row>
    <row r="4" spans="2:27" ht="17.25" thickBot="1" x14ac:dyDescent="0.25">
      <c r="B4" s="120" t="s">
        <v>6</v>
      </c>
      <c r="C4" s="121"/>
      <c r="D4" s="137" t="str">
        <f>'Cover sheet'!C6</f>
        <v>Bishops Castle</v>
      </c>
      <c r="E4" s="138"/>
      <c r="F4" s="139"/>
    </row>
    <row r="5" spans="2:27" ht="15.75" thickBot="1" x14ac:dyDescent="0.25">
      <c r="C5" s="88"/>
      <c r="D5" s="25"/>
    </row>
    <row r="6" spans="2:27" ht="15" thickBot="1" x14ac:dyDescent="0.25">
      <c r="B6" s="89" t="s">
        <v>39</v>
      </c>
      <c r="C6" s="90" t="s">
        <v>126</v>
      </c>
      <c r="D6" s="30" t="s">
        <v>41</v>
      </c>
      <c r="E6" s="30" t="s">
        <v>42</v>
      </c>
      <c r="F6" s="32" t="s">
        <v>43</v>
      </c>
      <c r="H6" s="30" t="s">
        <v>343</v>
      </c>
      <c r="I6" s="30" t="s">
        <v>344</v>
      </c>
      <c r="J6" s="30" t="s">
        <v>345</v>
      </c>
      <c r="K6" s="30" t="s">
        <v>346</v>
      </c>
      <c r="L6" s="30" t="s">
        <v>347</v>
      </c>
      <c r="M6" s="30" t="s">
        <v>348</v>
      </c>
      <c r="N6" s="30" t="s">
        <v>349</v>
      </c>
      <c r="O6" s="30" t="s">
        <v>350</v>
      </c>
      <c r="P6" s="30" t="s">
        <v>351</v>
      </c>
      <c r="Q6" s="30" t="s">
        <v>352</v>
      </c>
      <c r="R6" s="30" t="s">
        <v>353</v>
      </c>
      <c r="S6" s="30" t="s">
        <v>354</v>
      </c>
      <c r="T6" s="30" t="s">
        <v>355</v>
      </c>
      <c r="U6" s="30" t="s">
        <v>356</v>
      </c>
      <c r="V6" s="30" t="s">
        <v>357</v>
      </c>
      <c r="W6" s="30" t="s">
        <v>358</v>
      </c>
      <c r="X6" s="30" t="s">
        <v>359</v>
      </c>
      <c r="Y6" s="30" t="s">
        <v>360</v>
      </c>
      <c r="Z6" s="30" t="s">
        <v>361</v>
      </c>
      <c r="AA6" s="30" t="s">
        <v>362</v>
      </c>
    </row>
    <row r="7" spans="2:27" s="25" customFormat="1" ht="72" x14ac:dyDescent="0.2">
      <c r="B7" s="91">
        <v>1</v>
      </c>
      <c r="C7" s="81" t="s">
        <v>363</v>
      </c>
      <c r="D7" s="76" t="s">
        <v>364</v>
      </c>
      <c r="E7" s="76" t="s">
        <v>69</v>
      </c>
      <c r="F7" s="76" t="s">
        <v>46</v>
      </c>
      <c r="H7" s="110" t="s">
        <v>365</v>
      </c>
      <c r="I7" s="110" t="s">
        <v>366</v>
      </c>
      <c r="J7" s="110" t="s">
        <v>367</v>
      </c>
      <c r="K7" s="110" t="s">
        <v>368</v>
      </c>
      <c r="L7" s="110" t="s">
        <v>369</v>
      </c>
      <c r="M7" s="110" t="s">
        <v>370</v>
      </c>
      <c r="N7" s="110" t="s">
        <v>371</v>
      </c>
      <c r="O7" s="92"/>
      <c r="P7" s="92"/>
      <c r="Q7" s="92"/>
      <c r="R7" s="92"/>
      <c r="S7" s="92"/>
      <c r="T7" s="92"/>
      <c r="U7" s="92"/>
      <c r="V7" s="92"/>
      <c r="W7" s="92"/>
      <c r="X7" s="92"/>
      <c r="Y7" s="92"/>
      <c r="Z7" s="92"/>
      <c r="AA7" s="92"/>
    </row>
    <row r="8" spans="2:27" ht="38.25" x14ac:dyDescent="0.2">
      <c r="B8" s="80">
        <v>2</v>
      </c>
      <c r="C8" s="83" t="s">
        <v>372</v>
      </c>
      <c r="D8" s="76" t="s">
        <v>373</v>
      </c>
      <c r="E8" s="76" t="s">
        <v>69</v>
      </c>
      <c r="F8" s="76" t="s">
        <v>46</v>
      </c>
      <c r="H8" s="110" t="s">
        <v>374</v>
      </c>
      <c r="I8" s="110" t="s">
        <v>375</v>
      </c>
      <c r="J8" s="110" t="s">
        <v>376</v>
      </c>
      <c r="K8" s="110" t="s">
        <v>377</v>
      </c>
      <c r="L8" s="110" t="s">
        <v>378</v>
      </c>
      <c r="M8" s="110" t="s">
        <v>379</v>
      </c>
      <c r="N8" s="93" t="s">
        <v>379</v>
      </c>
      <c r="O8" s="93"/>
      <c r="P8" s="93"/>
      <c r="Q8" s="93"/>
      <c r="R8" s="93"/>
      <c r="S8" s="93"/>
      <c r="T8" s="93"/>
      <c r="U8" s="93"/>
      <c r="V8" s="93"/>
      <c r="W8" s="93"/>
      <c r="X8" s="93"/>
      <c r="Y8" s="93"/>
      <c r="Z8" s="93"/>
      <c r="AA8" s="93"/>
    </row>
    <row r="9" spans="2:27" ht="48" x14ac:dyDescent="0.2">
      <c r="B9" s="80">
        <v>3</v>
      </c>
      <c r="C9" s="83" t="s">
        <v>380</v>
      </c>
      <c r="D9" s="76" t="s">
        <v>381</v>
      </c>
      <c r="E9" s="76" t="s">
        <v>69</v>
      </c>
      <c r="F9" s="76" t="s">
        <v>46</v>
      </c>
      <c r="H9" s="110" t="s">
        <v>382</v>
      </c>
      <c r="I9" s="110" t="s">
        <v>383</v>
      </c>
      <c r="J9" s="110" t="s">
        <v>384</v>
      </c>
      <c r="K9" s="110" t="s">
        <v>384</v>
      </c>
      <c r="L9" s="110" t="s">
        <v>385</v>
      </c>
      <c r="M9" s="110" t="s">
        <v>386</v>
      </c>
      <c r="N9" s="92" t="s">
        <v>386</v>
      </c>
      <c r="O9" s="93"/>
      <c r="P9" s="93"/>
      <c r="Q9" s="93"/>
      <c r="R9" s="93"/>
      <c r="S9" s="93"/>
      <c r="T9" s="93"/>
      <c r="U9" s="93"/>
      <c r="V9" s="93"/>
      <c r="W9" s="93"/>
      <c r="X9" s="93"/>
      <c r="Y9" s="93"/>
      <c r="Z9" s="93"/>
      <c r="AA9" s="93"/>
    </row>
    <row r="10" spans="2:27" ht="38.25" x14ac:dyDescent="0.2">
      <c r="B10" s="80">
        <v>4</v>
      </c>
      <c r="C10" s="83" t="s">
        <v>387</v>
      </c>
      <c r="D10" s="76" t="s">
        <v>388</v>
      </c>
      <c r="E10" s="76" t="s">
        <v>389</v>
      </c>
      <c r="F10" s="76" t="s">
        <v>46</v>
      </c>
      <c r="H10" s="110" t="s">
        <v>390</v>
      </c>
      <c r="I10" s="110" t="s">
        <v>390</v>
      </c>
      <c r="J10" s="110" t="s">
        <v>390</v>
      </c>
      <c r="K10" s="110" t="s">
        <v>391</v>
      </c>
      <c r="L10" s="110" t="s">
        <v>391</v>
      </c>
      <c r="M10" s="110" t="s">
        <v>391</v>
      </c>
      <c r="N10" s="93" t="s">
        <v>391</v>
      </c>
      <c r="O10" s="93"/>
      <c r="P10" s="93"/>
      <c r="Q10" s="93"/>
      <c r="R10" s="93"/>
      <c r="S10" s="93"/>
      <c r="T10" s="93"/>
      <c r="U10" s="93"/>
      <c r="V10" s="93"/>
      <c r="W10" s="93"/>
      <c r="X10" s="93"/>
      <c r="Y10" s="93"/>
      <c r="Z10" s="93"/>
      <c r="AA10" s="93"/>
    </row>
    <row r="11" spans="2:27" ht="38.25" x14ac:dyDescent="0.2">
      <c r="B11" s="80">
        <v>5</v>
      </c>
      <c r="C11" s="83" t="s">
        <v>392</v>
      </c>
      <c r="D11" s="76" t="s">
        <v>393</v>
      </c>
      <c r="E11" s="76" t="s">
        <v>77</v>
      </c>
      <c r="F11" s="76" t="s">
        <v>46</v>
      </c>
      <c r="H11" s="110" t="s">
        <v>132</v>
      </c>
      <c r="I11" s="110" t="s">
        <v>132</v>
      </c>
      <c r="J11" s="110" t="s">
        <v>394</v>
      </c>
      <c r="K11" s="110" t="s">
        <v>394</v>
      </c>
      <c r="L11" s="110" t="s">
        <v>127</v>
      </c>
      <c r="M11" s="110" t="s">
        <v>127</v>
      </c>
      <c r="N11" s="93" t="s">
        <v>394</v>
      </c>
      <c r="O11" s="93"/>
      <c r="P11" s="93"/>
      <c r="Q11" s="93"/>
      <c r="R11" s="93"/>
      <c r="S11" s="93"/>
      <c r="T11" s="93"/>
      <c r="U11" s="93"/>
      <c r="V11" s="93"/>
      <c r="W11" s="93"/>
      <c r="X11" s="93"/>
      <c r="Y11" s="93"/>
      <c r="Z11" s="93"/>
      <c r="AA11" s="93"/>
    </row>
    <row r="12" spans="2:27" ht="60" x14ac:dyDescent="0.2">
      <c r="B12" s="80">
        <v>6</v>
      </c>
      <c r="C12" s="83" t="s">
        <v>395</v>
      </c>
      <c r="D12" s="76" t="s">
        <v>46</v>
      </c>
      <c r="E12" s="76" t="s">
        <v>69</v>
      </c>
      <c r="F12" s="76" t="s">
        <v>46</v>
      </c>
      <c r="H12" s="110" t="s">
        <v>396</v>
      </c>
      <c r="I12" s="110" t="s">
        <v>396</v>
      </c>
      <c r="J12" s="110" t="s">
        <v>396</v>
      </c>
      <c r="K12" s="111" t="s">
        <v>397</v>
      </c>
      <c r="L12" s="111" t="s">
        <v>397</v>
      </c>
      <c r="M12" s="111" t="s">
        <v>397</v>
      </c>
      <c r="N12" s="111" t="s">
        <v>397</v>
      </c>
      <c r="O12" s="92"/>
      <c r="P12" s="92"/>
      <c r="Q12" s="92"/>
      <c r="R12" s="92"/>
      <c r="S12" s="92"/>
      <c r="T12" s="92"/>
      <c r="U12" s="92"/>
      <c r="V12" s="92"/>
      <c r="W12" s="92"/>
      <c r="X12" s="92"/>
      <c r="Y12" s="92"/>
      <c r="Z12" s="92"/>
      <c r="AA12" s="92"/>
    </row>
    <row r="13" spans="2:27" ht="38.25" x14ac:dyDescent="0.2">
      <c r="B13" s="80">
        <v>7</v>
      </c>
      <c r="C13" s="83" t="s">
        <v>398</v>
      </c>
      <c r="D13" s="76" t="s">
        <v>399</v>
      </c>
      <c r="E13" s="76" t="s">
        <v>74</v>
      </c>
      <c r="F13" s="76">
        <v>1</v>
      </c>
      <c r="H13" s="108">
        <v>2</v>
      </c>
      <c r="I13" s="112">
        <v>1.3</v>
      </c>
      <c r="J13" s="112">
        <v>3.2600935999999997E-2</v>
      </c>
      <c r="K13" s="112">
        <v>0.265627536</v>
      </c>
      <c r="L13" s="112">
        <v>9.5177731973812687</v>
      </c>
      <c r="M13" s="112">
        <v>41.539999999999992</v>
      </c>
      <c r="N13" s="114">
        <v>3.1036157140844089</v>
      </c>
      <c r="O13" s="93"/>
      <c r="P13" s="93"/>
      <c r="Q13" s="93"/>
      <c r="R13" s="93"/>
      <c r="S13" s="93"/>
      <c r="T13" s="93"/>
      <c r="U13" s="93"/>
      <c r="V13" s="93"/>
      <c r="W13" s="93"/>
      <c r="X13" s="93"/>
      <c r="Y13" s="93"/>
      <c r="Z13" s="93"/>
      <c r="AA13" s="93"/>
    </row>
    <row r="14" spans="2:27" ht="38.25" x14ac:dyDescent="0.2">
      <c r="B14" s="80">
        <v>8</v>
      </c>
      <c r="C14" s="83" t="s">
        <v>400</v>
      </c>
      <c r="D14" s="76" t="s">
        <v>401</v>
      </c>
      <c r="E14" s="76" t="s">
        <v>402</v>
      </c>
      <c r="F14" s="76">
        <v>2</v>
      </c>
      <c r="H14" s="106">
        <v>17415.565009643418</v>
      </c>
      <c r="I14" s="113">
        <v>11320.117256268217</v>
      </c>
      <c r="J14" s="113">
        <v>222.01767372776939</v>
      </c>
      <c r="K14" s="113">
        <v>1784.0337500363987</v>
      </c>
      <c r="L14" s="113">
        <v>21686.014173502612</v>
      </c>
      <c r="M14" s="113">
        <v>260373.73527183887</v>
      </c>
      <c r="N14" s="70">
        <v>24424.322807446915</v>
      </c>
      <c r="O14" s="93"/>
      <c r="P14" s="93"/>
      <c r="Q14" s="93"/>
      <c r="R14" s="93"/>
      <c r="S14" s="93"/>
      <c r="T14" s="93"/>
      <c r="U14" s="93"/>
      <c r="V14" s="93"/>
      <c r="W14" s="93"/>
      <c r="X14" s="93"/>
      <c r="Y14" s="93"/>
      <c r="Z14" s="93"/>
      <c r="AA14" s="93"/>
    </row>
    <row r="15" spans="2:27" ht="38.25" x14ac:dyDescent="0.2">
      <c r="B15" s="80">
        <v>9</v>
      </c>
      <c r="C15" s="83" t="s">
        <v>403</v>
      </c>
      <c r="D15" s="76" t="s">
        <v>404</v>
      </c>
      <c r="E15" s="76" t="s">
        <v>405</v>
      </c>
      <c r="F15" s="76">
        <v>2</v>
      </c>
      <c r="H15" s="106">
        <v>2013.2223870784367</v>
      </c>
      <c r="I15" s="113">
        <v>4254.8602420836714</v>
      </c>
      <c r="J15" s="113">
        <v>584.25323660208824</v>
      </c>
      <c r="K15" s="113">
        <v>1271.7365011099616</v>
      </c>
      <c r="L15" s="113">
        <v>9412.4048590648836</v>
      </c>
      <c r="M15" s="113">
        <v>439070.70841890108</v>
      </c>
      <c r="N15" s="70">
        <v>32540.736797393558</v>
      </c>
      <c r="O15" s="70"/>
      <c r="P15" s="93"/>
      <c r="Q15" s="93"/>
      <c r="R15" s="93"/>
      <c r="S15" s="93"/>
      <c r="T15" s="93"/>
      <c r="U15" s="93"/>
      <c r="V15" s="93"/>
      <c r="W15" s="93"/>
      <c r="X15" s="93"/>
      <c r="Y15" s="93"/>
      <c r="Z15" s="93"/>
      <c r="AA15" s="93"/>
    </row>
    <row r="16" spans="2:27" ht="38.25" x14ac:dyDescent="0.2">
      <c r="B16" s="80">
        <v>10</v>
      </c>
      <c r="C16" s="83" t="s">
        <v>406</v>
      </c>
      <c r="D16" s="76" t="s">
        <v>407</v>
      </c>
      <c r="E16" s="76" t="s">
        <v>405</v>
      </c>
      <c r="F16" s="76">
        <v>2</v>
      </c>
      <c r="H16" s="106">
        <v>1431.4163021624727</v>
      </c>
      <c r="I16" s="113">
        <v>2504.9785287843274</v>
      </c>
      <c r="J16" s="113">
        <v>54.948354772635874</v>
      </c>
      <c r="K16" s="113">
        <v>62.534898967133103</v>
      </c>
      <c r="L16" s="113">
        <v>0</v>
      </c>
      <c r="M16" s="113">
        <v>328248.26351906266</v>
      </c>
      <c r="N16" s="70">
        <v>27932.60924250184</v>
      </c>
      <c r="O16" s="93"/>
      <c r="P16" s="93"/>
      <c r="Q16" s="93"/>
      <c r="R16" s="93"/>
      <c r="S16" s="93"/>
      <c r="T16" s="93"/>
      <c r="U16" s="93"/>
      <c r="V16" s="93"/>
      <c r="W16" s="93"/>
      <c r="X16" s="93"/>
      <c r="Y16" s="93"/>
      <c r="Z16" s="93"/>
      <c r="AA16" s="93"/>
    </row>
    <row r="17" spans="1:27" ht="38.25" x14ac:dyDescent="0.2">
      <c r="B17" s="80">
        <v>11</v>
      </c>
      <c r="C17" s="83" t="s">
        <v>408</v>
      </c>
      <c r="D17" s="76" t="s">
        <v>409</v>
      </c>
      <c r="E17" s="76" t="s">
        <v>405</v>
      </c>
      <c r="F17" s="76">
        <v>2</v>
      </c>
      <c r="H17" s="106">
        <v>0</v>
      </c>
      <c r="I17" s="113">
        <v>0</v>
      </c>
      <c r="J17" s="113">
        <v>-157.66137443781676</v>
      </c>
      <c r="K17" s="113">
        <v>-1266.8955959743948</v>
      </c>
      <c r="L17" s="113">
        <v>-2844.1287315386407</v>
      </c>
      <c r="M17" s="113">
        <v>-30851.627717166957</v>
      </c>
      <c r="N17" s="70">
        <v>-3181.6271304286624</v>
      </c>
      <c r="O17" s="93"/>
      <c r="P17" s="93"/>
      <c r="Q17" s="93"/>
      <c r="R17" s="93"/>
      <c r="S17" s="93"/>
      <c r="T17" s="93"/>
      <c r="U17" s="93"/>
      <c r="V17" s="93"/>
      <c r="W17" s="93"/>
      <c r="X17" s="93"/>
      <c r="Y17" s="93"/>
      <c r="Z17" s="93"/>
      <c r="AA17" s="93"/>
    </row>
    <row r="18" spans="1:27" ht="38.25" x14ac:dyDescent="0.2">
      <c r="B18" s="80">
        <v>12</v>
      </c>
      <c r="C18" s="83" t="s">
        <v>410</v>
      </c>
      <c r="D18" s="76" t="s">
        <v>411</v>
      </c>
      <c r="E18" s="76" t="s">
        <v>405</v>
      </c>
      <c r="F18" s="76">
        <v>2</v>
      </c>
      <c r="H18" s="106">
        <v>30.802791681188253</v>
      </c>
      <c r="I18" s="113">
        <v>112.64275933561245</v>
      </c>
      <c r="J18" s="113">
        <v>0.2230333657535053</v>
      </c>
      <c r="K18" s="113">
        <v>0.24660072195013921</v>
      </c>
      <c r="L18" s="113">
        <v>3741.2664862566999</v>
      </c>
      <c r="M18" s="113">
        <v>11101.600819128873</v>
      </c>
      <c r="N18" s="70">
        <v>441.8786031162312</v>
      </c>
      <c r="O18" s="93"/>
      <c r="P18" s="93"/>
      <c r="Q18" s="93"/>
      <c r="R18" s="93"/>
      <c r="S18" s="93"/>
      <c r="T18" s="93"/>
      <c r="U18" s="93"/>
      <c r="V18" s="93"/>
      <c r="W18" s="93"/>
      <c r="X18" s="93"/>
      <c r="Y18" s="93"/>
      <c r="Z18" s="93"/>
      <c r="AA18" s="93"/>
    </row>
    <row r="19" spans="1:27" ht="38.25" x14ac:dyDescent="0.2">
      <c r="B19" s="80">
        <v>13</v>
      </c>
      <c r="C19" s="83" t="s">
        <v>412</v>
      </c>
      <c r="D19" s="76" t="s">
        <v>413</v>
      </c>
      <c r="E19" s="76" t="s">
        <v>405</v>
      </c>
      <c r="F19" s="76">
        <v>2</v>
      </c>
      <c r="H19" s="106">
        <v>4.8705552508968495</v>
      </c>
      <c r="I19" s="113">
        <v>11.388954794881823</v>
      </c>
      <c r="J19" s="113">
        <v>32.515083164262698</v>
      </c>
      <c r="K19" s="113">
        <v>333.67319130469497</v>
      </c>
      <c r="L19" s="113">
        <v>0</v>
      </c>
      <c r="M19" s="113">
        <v>185038.02405995835</v>
      </c>
      <c r="N19" s="70">
        <v>19235.433158416829</v>
      </c>
      <c r="O19" s="93"/>
      <c r="P19" s="93"/>
      <c r="Q19" s="93"/>
      <c r="R19" s="93"/>
      <c r="S19" s="93"/>
      <c r="T19" s="93"/>
      <c r="U19" s="93"/>
      <c r="V19" s="93"/>
      <c r="W19" s="93"/>
      <c r="X19" s="93"/>
      <c r="Y19" s="93"/>
      <c r="Z19" s="93"/>
      <c r="AA19" s="93"/>
    </row>
    <row r="20" spans="1:27" ht="38.25" x14ac:dyDescent="0.2">
      <c r="B20" s="80">
        <v>14</v>
      </c>
      <c r="C20" s="83" t="s">
        <v>414</v>
      </c>
      <c r="D20" s="76" t="s">
        <v>415</v>
      </c>
      <c r="E20" s="76" t="s">
        <v>405</v>
      </c>
      <c r="F20" s="76">
        <v>2</v>
      </c>
      <c r="H20" s="106">
        <v>3480.3120361729943</v>
      </c>
      <c r="I20" s="113">
        <v>6883.8704849984924</v>
      </c>
      <c r="J20" s="113">
        <v>514.27833346692353</v>
      </c>
      <c r="K20" s="113">
        <v>401.29559612934503</v>
      </c>
      <c r="L20" s="113">
        <v>10309.542613782942</v>
      </c>
      <c r="M20" s="113">
        <v>932606.96909988415</v>
      </c>
      <c r="N20" s="70">
        <v>76969.030670999797</v>
      </c>
      <c r="O20" s="93"/>
      <c r="P20" s="93"/>
      <c r="Q20" s="93"/>
      <c r="R20" s="93"/>
      <c r="S20" s="93"/>
      <c r="T20" s="93"/>
      <c r="U20" s="93"/>
      <c r="V20" s="93"/>
      <c r="W20" s="93"/>
      <c r="X20" s="93"/>
      <c r="Y20" s="93"/>
      <c r="Z20" s="93"/>
      <c r="AA20" s="93"/>
    </row>
    <row r="21" spans="1:27" ht="38.25" x14ac:dyDescent="0.2">
      <c r="B21" s="80">
        <v>15</v>
      </c>
      <c r="C21" s="83" t="s">
        <v>416</v>
      </c>
      <c r="D21" s="76" t="s">
        <v>417</v>
      </c>
      <c r="E21" s="76" t="s">
        <v>418</v>
      </c>
      <c r="F21" s="76">
        <v>2</v>
      </c>
      <c r="H21" s="106">
        <v>19.779080881576508</v>
      </c>
      <c r="I21" s="113">
        <v>59.715271651668772</v>
      </c>
      <c r="J21" s="113">
        <v>216.89274049747758</v>
      </c>
      <c r="K21" s="113">
        <v>3.7765991871692619</v>
      </c>
      <c r="L21" s="113">
        <v>30.288074493429921</v>
      </c>
      <c r="M21" s="113">
        <v>282.85008987250586</v>
      </c>
      <c r="N21" s="70">
        <v>234.56830046480809</v>
      </c>
      <c r="O21" s="93"/>
      <c r="P21" s="93"/>
      <c r="Q21" s="93"/>
      <c r="R21" s="93"/>
      <c r="S21" s="93"/>
      <c r="T21" s="93"/>
      <c r="U21" s="93"/>
      <c r="V21" s="93"/>
      <c r="W21" s="93"/>
      <c r="X21" s="93"/>
      <c r="Y21" s="93"/>
      <c r="Z21" s="93"/>
      <c r="AA21" s="93"/>
    </row>
    <row r="22" spans="1:27" ht="38.25" x14ac:dyDescent="0.2">
      <c r="B22" s="80">
        <v>16</v>
      </c>
      <c r="C22" s="83" t="s">
        <v>419</v>
      </c>
      <c r="D22" s="76" t="s">
        <v>420</v>
      </c>
      <c r="E22" s="76" t="s">
        <v>418</v>
      </c>
      <c r="F22" s="76">
        <v>2</v>
      </c>
      <c r="H22" s="106">
        <v>19.983916882661354</v>
      </c>
      <c r="I22" s="113">
        <v>60.810946822893818</v>
      </c>
      <c r="J22" s="113">
        <v>231.63846590768009</v>
      </c>
      <c r="K22" s="113">
        <v>22.493722224770558</v>
      </c>
      <c r="L22" s="113">
        <v>47.540052917514984</v>
      </c>
      <c r="M22" s="113">
        <v>358.18012447615399</v>
      </c>
      <c r="N22" s="70">
        <v>315.13271126408517</v>
      </c>
      <c r="O22" s="93"/>
      <c r="P22" s="93"/>
      <c r="Q22" s="93"/>
      <c r="R22" s="93"/>
      <c r="S22" s="93"/>
      <c r="T22" s="93"/>
      <c r="U22" s="93"/>
      <c r="V22" s="93"/>
      <c r="W22" s="93"/>
      <c r="X22" s="93"/>
      <c r="Y22" s="93"/>
      <c r="Z22" s="93"/>
      <c r="AA22" s="93"/>
    </row>
    <row r="23" spans="1:27" ht="38.25" x14ac:dyDescent="0.2">
      <c r="B23" s="80">
        <v>17</v>
      </c>
      <c r="C23" s="83" t="s">
        <v>421</v>
      </c>
      <c r="D23" s="76" t="s">
        <v>422</v>
      </c>
      <c r="E23" s="76" t="s">
        <v>423</v>
      </c>
      <c r="F23" s="76" t="s">
        <v>46</v>
      </c>
      <c r="H23" s="108">
        <v>3</v>
      </c>
      <c r="I23" s="112">
        <v>3</v>
      </c>
      <c r="J23" s="112">
        <v>3</v>
      </c>
      <c r="K23" s="112">
        <v>3</v>
      </c>
      <c r="L23" s="112">
        <v>3</v>
      </c>
      <c r="M23" s="112">
        <v>3</v>
      </c>
      <c r="N23" s="112">
        <v>3</v>
      </c>
      <c r="O23" s="93"/>
      <c r="P23" s="93"/>
      <c r="Q23" s="93"/>
      <c r="R23" s="93"/>
      <c r="S23" s="93"/>
      <c r="T23" s="93"/>
      <c r="U23" s="93"/>
      <c r="V23" s="93"/>
      <c r="W23" s="93"/>
      <c r="X23" s="93"/>
      <c r="Y23" s="93"/>
      <c r="Z23" s="93"/>
      <c r="AA23" s="93"/>
    </row>
    <row r="24" spans="1:27" ht="38.25" x14ac:dyDescent="0.2">
      <c r="A24" s="7"/>
      <c r="B24" s="80">
        <v>18</v>
      </c>
      <c r="C24" s="83" t="s">
        <v>424</v>
      </c>
      <c r="D24" s="76" t="s">
        <v>425</v>
      </c>
      <c r="E24" s="76" t="s">
        <v>423</v>
      </c>
      <c r="F24" s="76" t="s">
        <v>46</v>
      </c>
      <c r="G24" s="7"/>
      <c r="H24" s="108">
        <v>3</v>
      </c>
      <c r="I24" s="112">
        <v>3</v>
      </c>
      <c r="J24" s="112">
        <v>3</v>
      </c>
      <c r="K24" s="112">
        <v>3</v>
      </c>
      <c r="L24" s="112">
        <v>3</v>
      </c>
      <c r="M24" s="112">
        <v>3</v>
      </c>
      <c r="N24" s="112">
        <v>3</v>
      </c>
      <c r="O24" s="65"/>
      <c r="P24" s="65"/>
      <c r="Q24" s="65"/>
      <c r="R24" s="65"/>
      <c r="S24" s="65"/>
      <c r="T24" s="65"/>
      <c r="U24" s="65"/>
      <c r="V24" s="65"/>
      <c r="W24" s="65"/>
      <c r="X24" s="65"/>
      <c r="Y24" s="65"/>
      <c r="Z24" s="65"/>
      <c r="AA24" s="65"/>
    </row>
    <row r="25" spans="1:27" x14ac:dyDescent="0.2"/>
    <row r="26" spans="1:27" x14ac:dyDescent="0.2"/>
    <row r="27" spans="1:27" x14ac:dyDescent="0.2"/>
    <row r="28" spans="1:27" ht="15" x14ac:dyDescent="0.25">
      <c r="B28" s="40" t="s">
        <v>87</v>
      </c>
    </row>
    <row r="29" spans="1:27" x14ac:dyDescent="0.2"/>
    <row r="30" spans="1:27" x14ac:dyDescent="0.2">
      <c r="B30" s="41"/>
      <c r="C30" s="1" t="s">
        <v>88</v>
      </c>
    </row>
    <row r="31" spans="1:27" x14ac:dyDescent="0.2"/>
    <row r="32" spans="1:27" x14ac:dyDescent="0.2">
      <c r="B32" s="42"/>
      <c r="C32" s="1" t="s">
        <v>89</v>
      </c>
    </row>
    <row r="33" spans="2:9" x14ac:dyDescent="0.2"/>
    <row r="34" spans="2:9" x14ac:dyDescent="0.2"/>
    <row r="35" spans="2:9" x14ac:dyDescent="0.2"/>
    <row r="36" spans="2:9" ht="15" x14ac:dyDescent="0.25">
      <c r="B36" s="133" t="s">
        <v>426</v>
      </c>
      <c r="C36" s="134"/>
      <c r="D36" s="134"/>
      <c r="E36" s="134"/>
      <c r="F36" s="134"/>
      <c r="G36" s="134"/>
      <c r="H36" s="134"/>
      <c r="I36" s="135"/>
    </row>
    <row r="37" spans="2:9" x14ac:dyDescent="0.2"/>
    <row r="38" spans="2:9" s="8" customFormat="1" ht="13.5" x14ac:dyDescent="0.2">
      <c r="B38" s="78" t="s">
        <v>39</v>
      </c>
      <c r="C38" s="136" t="s">
        <v>92</v>
      </c>
      <c r="D38" s="136"/>
      <c r="E38" s="136"/>
      <c r="F38" s="136"/>
      <c r="G38" s="136"/>
      <c r="H38" s="136"/>
      <c r="I38" s="136"/>
    </row>
    <row r="39" spans="2:9" s="8" customFormat="1" ht="42" customHeight="1" x14ac:dyDescent="0.2">
      <c r="B39" s="50">
        <v>1</v>
      </c>
      <c r="C39" s="129" t="s">
        <v>427</v>
      </c>
      <c r="D39" s="116"/>
      <c r="E39" s="116"/>
      <c r="F39" s="116"/>
      <c r="G39" s="116"/>
      <c r="H39" s="116"/>
      <c r="I39" s="116"/>
    </row>
    <row r="40" spans="2:9" s="8" customFormat="1" ht="25.5" customHeight="1" x14ac:dyDescent="0.2">
      <c r="B40" s="50">
        <v>2</v>
      </c>
      <c r="C40" s="129" t="s">
        <v>428</v>
      </c>
      <c r="D40" s="116"/>
      <c r="E40" s="116"/>
      <c r="F40" s="116"/>
      <c r="G40" s="116"/>
      <c r="H40" s="116"/>
      <c r="I40" s="116"/>
    </row>
    <row r="41" spans="2:9" s="8" customFormat="1" ht="27" customHeight="1" x14ac:dyDescent="0.2">
      <c r="B41" s="50">
        <v>3</v>
      </c>
      <c r="C41" s="129" t="s">
        <v>429</v>
      </c>
      <c r="D41" s="116"/>
      <c r="E41" s="116"/>
      <c r="F41" s="116"/>
      <c r="G41" s="116"/>
      <c r="H41" s="116"/>
      <c r="I41" s="116"/>
    </row>
    <row r="42" spans="2:9" s="8" customFormat="1" ht="40.5" customHeight="1" x14ac:dyDescent="0.2">
      <c r="B42" s="50">
        <v>4</v>
      </c>
      <c r="C42" s="129" t="s">
        <v>430</v>
      </c>
      <c r="D42" s="116"/>
      <c r="E42" s="116"/>
      <c r="F42" s="116"/>
      <c r="G42" s="116"/>
      <c r="H42" s="116"/>
      <c r="I42" s="116"/>
    </row>
    <row r="43" spans="2:9" s="8" customFormat="1" ht="40.5" customHeight="1" x14ac:dyDescent="0.2">
      <c r="B43" s="50">
        <v>5</v>
      </c>
      <c r="C43" s="129" t="s">
        <v>431</v>
      </c>
      <c r="D43" s="116"/>
      <c r="E43" s="116"/>
      <c r="F43" s="116"/>
      <c r="G43" s="116"/>
      <c r="H43" s="116"/>
      <c r="I43" s="116"/>
    </row>
    <row r="44" spans="2:9" s="8" customFormat="1" ht="50.65" customHeight="1" x14ac:dyDescent="0.2">
      <c r="B44" s="50">
        <v>6</v>
      </c>
      <c r="C44" s="129" t="s">
        <v>432</v>
      </c>
      <c r="D44" s="116"/>
      <c r="E44" s="116"/>
      <c r="F44" s="116"/>
      <c r="G44" s="116"/>
      <c r="H44" s="116"/>
      <c r="I44" s="116"/>
    </row>
    <row r="45" spans="2:9" s="8" customFormat="1" ht="27.4" customHeight="1" x14ac:dyDescent="0.2">
      <c r="B45" s="50">
        <v>7</v>
      </c>
      <c r="C45" s="129" t="s">
        <v>433</v>
      </c>
      <c r="D45" s="116"/>
      <c r="E45" s="116"/>
      <c r="F45" s="116"/>
      <c r="G45" s="116"/>
      <c r="H45" s="116"/>
      <c r="I45" s="116"/>
    </row>
    <row r="46" spans="2:9" s="8" customFormat="1" ht="37.15" customHeight="1" x14ac:dyDescent="0.2">
      <c r="B46" s="50">
        <v>8</v>
      </c>
      <c r="C46" s="129" t="s">
        <v>434</v>
      </c>
      <c r="D46" s="116"/>
      <c r="E46" s="116"/>
      <c r="F46" s="116"/>
      <c r="G46" s="116"/>
      <c r="H46" s="116"/>
      <c r="I46" s="116"/>
    </row>
    <row r="47" spans="2:9" s="8" customFormat="1" ht="31.5" customHeight="1" x14ac:dyDescent="0.2">
      <c r="B47" s="50">
        <v>9</v>
      </c>
      <c r="C47" s="129" t="s">
        <v>435</v>
      </c>
      <c r="D47" s="116"/>
      <c r="E47" s="116"/>
      <c r="F47" s="116"/>
      <c r="G47" s="116"/>
      <c r="H47" s="116"/>
      <c r="I47" s="116"/>
    </row>
    <row r="48" spans="2:9" s="8" customFormat="1" ht="28.9" customHeight="1" x14ac:dyDescent="0.2">
      <c r="B48" s="50">
        <v>10</v>
      </c>
      <c r="C48" s="129" t="s">
        <v>436</v>
      </c>
      <c r="D48" s="116"/>
      <c r="E48" s="116"/>
      <c r="F48" s="116"/>
      <c r="G48" s="116"/>
      <c r="H48" s="116"/>
      <c r="I48" s="116"/>
    </row>
    <row r="49" spans="2:9" s="8" customFormat="1" ht="33" customHeight="1" x14ac:dyDescent="0.2">
      <c r="B49" s="50">
        <v>11</v>
      </c>
      <c r="C49" s="129" t="s">
        <v>437</v>
      </c>
      <c r="D49" s="116"/>
      <c r="E49" s="116"/>
      <c r="F49" s="116"/>
      <c r="G49" s="116"/>
      <c r="H49" s="116"/>
      <c r="I49" s="116"/>
    </row>
    <row r="50" spans="2:9" s="8" customFormat="1" ht="59.65" customHeight="1" x14ac:dyDescent="0.2">
      <c r="B50" s="50">
        <v>12</v>
      </c>
      <c r="C50" s="129" t="s">
        <v>438</v>
      </c>
      <c r="D50" s="116"/>
      <c r="E50" s="116"/>
      <c r="F50" s="116"/>
      <c r="G50" s="116"/>
      <c r="H50" s="116"/>
      <c r="I50" s="116"/>
    </row>
    <row r="51" spans="2:9" s="8" customFormat="1" ht="25.5" customHeight="1" x14ac:dyDescent="0.2">
      <c r="B51" s="50">
        <v>13</v>
      </c>
      <c r="C51" s="129" t="s">
        <v>439</v>
      </c>
      <c r="D51" s="116"/>
      <c r="E51" s="116"/>
      <c r="F51" s="116"/>
      <c r="G51" s="116"/>
      <c r="H51" s="116"/>
      <c r="I51" s="116"/>
    </row>
    <row r="52" spans="2:9" s="8" customFormat="1" ht="25.9" customHeight="1" x14ac:dyDescent="0.2">
      <c r="B52" s="50">
        <v>14</v>
      </c>
      <c r="C52" s="129" t="s">
        <v>440</v>
      </c>
      <c r="D52" s="116"/>
      <c r="E52" s="116"/>
      <c r="F52" s="116"/>
      <c r="G52" s="116"/>
      <c r="H52" s="116"/>
      <c r="I52" s="116"/>
    </row>
    <row r="53" spans="2:9" s="8" customFormat="1" ht="22.9" customHeight="1" x14ac:dyDescent="0.2">
      <c r="B53" s="50">
        <v>15</v>
      </c>
      <c r="C53" s="129" t="s">
        <v>441</v>
      </c>
      <c r="D53" s="116"/>
      <c r="E53" s="116"/>
      <c r="F53" s="116"/>
      <c r="G53" s="116"/>
      <c r="H53" s="116"/>
      <c r="I53" s="116"/>
    </row>
    <row r="54" spans="2:9" s="8" customFormat="1" ht="28.9" customHeight="1" x14ac:dyDescent="0.2">
      <c r="B54" s="50">
        <v>16</v>
      </c>
      <c r="C54" s="129" t="s">
        <v>442</v>
      </c>
      <c r="D54" s="116"/>
      <c r="E54" s="116"/>
      <c r="F54" s="116"/>
      <c r="G54" s="116"/>
      <c r="H54" s="116"/>
      <c r="I54" s="116"/>
    </row>
    <row r="55" spans="2:9" s="8" customFormat="1" ht="41.65" customHeight="1" x14ac:dyDescent="0.2">
      <c r="B55" s="50">
        <v>17</v>
      </c>
      <c r="C55" s="129" t="s">
        <v>443</v>
      </c>
      <c r="D55" s="116"/>
      <c r="E55" s="116"/>
      <c r="F55" s="116"/>
      <c r="G55" s="116"/>
      <c r="H55" s="116"/>
      <c r="I55" s="116"/>
    </row>
    <row r="56" spans="2:9" s="8" customFormat="1" ht="58.5" customHeight="1" x14ac:dyDescent="0.2">
      <c r="B56" s="50">
        <v>18</v>
      </c>
      <c r="C56" s="129" t="s">
        <v>444</v>
      </c>
      <c r="D56" s="116"/>
      <c r="E56" s="116"/>
      <c r="F56" s="116"/>
      <c r="G56" s="116"/>
      <c r="H56" s="116"/>
      <c r="I56" s="116"/>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sheetProtection algorithmName="SHA-512" hashValue="z/GuGtlve0Yv0g0IZmerd0vxgKmFK1yQTTgqiibrZ62V41fn+A6SfsDJFb3jjx1mOA56+CeOLBuGJKc5psVWzg==" saltValue="JOFHxF7WkEMJRvDYt/JdEg==" spinCount="100000" sheet="1" objects="1" scenarios="1"/>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pageSetup paperSize="9" orientation="portrait" verticalDpi="0" r:id="rId1"/>
  <headerFooter>
    <oddHeader>&amp;L&amp;"Calibri"&amp;10&amp;K000000 ST Classification: OFFICIAL SENSITIVE&amp;1#_x000D_</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zoomScale="80" zoomScaleNormal="80" workbookViewId="0">
      <pane ySplit="3" topLeftCell="A4" activePane="bottomLeft" state="frozen"/>
      <selection activeCell="C3" sqref="C3"/>
      <selection pane="bottomLeft" activeCell="D18" sqref="D18"/>
    </sheetView>
  </sheetViews>
  <sheetFormatPr defaultColWidth="0" defaultRowHeight="14.25" x14ac:dyDescent="0.2"/>
  <cols>
    <col min="1" max="1" width="1.75" style="1" customWidth="1"/>
    <col min="2" max="2" width="16.25" style="1" customWidth="1"/>
    <col min="3" max="3" width="22.5" style="1" customWidth="1"/>
    <col min="4" max="4" width="31.625" style="1" customWidth="1"/>
    <col min="5" max="5" width="62.5" style="1" customWidth="1"/>
    <col min="6" max="6" width="31" style="1" customWidth="1"/>
    <col min="7" max="8" width="8.75" style="1" customWidth="1"/>
    <col min="9" max="16384" width="8.75" style="1" hidden="1"/>
  </cols>
  <sheetData>
    <row r="1" spans="2:6" ht="20.25" x14ac:dyDescent="0.2">
      <c r="B1" s="115" t="s">
        <v>20</v>
      </c>
      <c r="C1" s="115"/>
      <c r="D1" s="3" t="str">
        <f>'Cover sheet'!C1</f>
        <v xml:space="preserve">Severn Trent </v>
      </c>
    </row>
    <row r="2" spans="2:6" ht="12" customHeight="1" thickBot="1" x14ac:dyDescent="0.25"/>
    <row r="3" spans="2:6" ht="30" customHeight="1" thickBot="1" x14ac:dyDescent="0.25">
      <c r="B3" s="62" t="s">
        <v>21</v>
      </c>
      <c r="C3" s="29" t="s">
        <v>22</v>
      </c>
      <c r="D3" s="30" t="s">
        <v>23</v>
      </c>
      <c r="E3" s="29" t="s">
        <v>24</v>
      </c>
      <c r="F3" s="29" t="s">
        <v>25</v>
      </c>
    </row>
    <row r="4" spans="2:6" ht="14.45" customHeight="1" x14ac:dyDescent="0.2">
      <c r="B4" s="63">
        <v>43586</v>
      </c>
      <c r="C4" s="64" t="s">
        <v>26</v>
      </c>
      <c r="D4" s="64" t="s">
        <v>27</v>
      </c>
      <c r="E4" s="65" t="s">
        <v>28</v>
      </c>
      <c r="F4" s="65" t="s">
        <v>29</v>
      </c>
    </row>
    <row r="5" spans="2:6" x14ac:dyDescent="0.2">
      <c r="B5" s="63">
        <v>43586</v>
      </c>
      <c r="C5" s="64" t="s">
        <v>30</v>
      </c>
      <c r="D5" s="64" t="s">
        <v>31</v>
      </c>
      <c r="E5" s="65" t="s">
        <v>32</v>
      </c>
      <c r="F5" s="65" t="s">
        <v>33</v>
      </c>
    </row>
    <row r="6" spans="2:6" x14ac:dyDescent="0.2">
      <c r="B6" s="63">
        <v>44876</v>
      </c>
      <c r="C6" s="64" t="s">
        <v>34</v>
      </c>
      <c r="D6" s="64" t="s">
        <v>35</v>
      </c>
      <c r="E6" s="65" t="s">
        <v>36</v>
      </c>
      <c r="F6" s="65" t="s">
        <v>37</v>
      </c>
    </row>
    <row r="7" spans="2:6" x14ac:dyDescent="0.2">
      <c r="B7" s="63"/>
      <c r="C7" s="64"/>
      <c r="D7" s="64"/>
      <c r="E7" s="65"/>
      <c r="F7" s="65"/>
    </row>
    <row r="8" spans="2:6" x14ac:dyDescent="0.2">
      <c r="B8" s="63"/>
      <c r="C8" s="64"/>
      <c r="D8" s="64"/>
      <c r="E8" s="65"/>
      <c r="F8" s="65"/>
    </row>
    <row r="9" spans="2:6" x14ac:dyDescent="0.2">
      <c r="B9" s="63"/>
      <c r="C9" s="64"/>
      <c r="D9" s="64"/>
      <c r="E9" s="65"/>
      <c r="F9" s="65"/>
    </row>
    <row r="10" spans="2:6" x14ac:dyDescent="0.2">
      <c r="B10" s="64"/>
      <c r="C10" s="64"/>
      <c r="D10" s="64"/>
      <c r="E10" s="65"/>
      <c r="F10" s="65"/>
    </row>
    <row r="11" spans="2:6" x14ac:dyDescent="0.2">
      <c r="B11" s="65"/>
      <c r="C11" s="65"/>
      <c r="D11" s="65"/>
      <c r="E11" s="65"/>
      <c r="F11" s="65"/>
    </row>
    <row r="12" spans="2:6" x14ac:dyDescent="0.2">
      <c r="B12" s="65"/>
      <c r="C12" s="65"/>
      <c r="D12" s="65"/>
      <c r="E12" s="65"/>
      <c r="F12" s="65"/>
    </row>
    <row r="13" spans="2:6" x14ac:dyDescent="0.2">
      <c r="B13" s="65"/>
      <c r="C13" s="65"/>
      <c r="D13" s="65"/>
      <c r="E13" s="65"/>
      <c r="F13" s="65"/>
    </row>
    <row r="14" spans="2:6" x14ac:dyDescent="0.2">
      <c r="B14" s="65"/>
      <c r="C14" s="65"/>
      <c r="D14" s="65"/>
      <c r="E14" s="65"/>
      <c r="F14" s="65"/>
    </row>
    <row r="15" spans="2:6" x14ac:dyDescent="0.2">
      <c r="B15" s="65"/>
      <c r="C15" s="65"/>
      <c r="D15" s="65"/>
      <c r="E15" s="65"/>
      <c r="F15" s="65"/>
    </row>
    <row r="16" spans="2:6" x14ac:dyDescent="0.2">
      <c r="B16" s="65"/>
      <c r="C16" s="65"/>
      <c r="D16" s="65"/>
      <c r="E16" s="65"/>
      <c r="F16" s="65"/>
    </row>
    <row r="17" spans="2:6" x14ac:dyDescent="0.2">
      <c r="B17" s="65"/>
      <c r="C17" s="65"/>
      <c r="D17" s="65"/>
      <c r="E17" s="65"/>
      <c r="F17" s="65"/>
    </row>
    <row r="18" spans="2:6" x14ac:dyDescent="0.2">
      <c r="B18" s="65"/>
      <c r="C18" s="65"/>
      <c r="D18" s="65"/>
      <c r="E18" s="65"/>
      <c r="F18" s="65"/>
    </row>
    <row r="19" spans="2:6" x14ac:dyDescent="0.2">
      <c r="B19" s="65"/>
      <c r="C19" s="65"/>
      <c r="D19" s="65"/>
      <c r="E19" s="65"/>
      <c r="F19" s="65"/>
    </row>
    <row r="20" spans="2:6" x14ac:dyDescent="0.2">
      <c r="B20" s="65"/>
      <c r="C20" s="65"/>
      <c r="D20" s="65"/>
      <c r="E20" s="65"/>
      <c r="F20" s="65"/>
    </row>
    <row r="21" spans="2:6" x14ac:dyDescent="0.2">
      <c r="B21" s="65"/>
      <c r="C21" s="65"/>
      <c r="D21" s="65"/>
      <c r="E21" s="65"/>
      <c r="F21" s="65"/>
    </row>
    <row r="22" spans="2:6" x14ac:dyDescent="0.2">
      <c r="B22" s="65"/>
      <c r="C22" s="65"/>
      <c r="D22" s="65"/>
      <c r="E22" s="65"/>
      <c r="F22" s="65"/>
    </row>
    <row r="23" spans="2:6" x14ac:dyDescent="0.2">
      <c r="B23" s="65"/>
      <c r="C23" s="65"/>
      <c r="D23" s="65"/>
      <c r="E23" s="65"/>
      <c r="F23" s="65"/>
    </row>
    <row r="24" spans="2:6" x14ac:dyDescent="0.2">
      <c r="B24" s="65"/>
      <c r="C24" s="65"/>
      <c r="D24" s="65"/>
      <c r="E24" s="65"/>
      <c r="F24" s="65"/>
    </row>
    <row r="25" spans="2:6" x14ac:dyDescent="0.2">
      <c r="B25" s="65"/>
      <c r="C25" s="65"/>
      <c r="D25" s="65"/>
      <c r="E25" s="65"/>
      <c r="F25" s="65"/>
    </row>
    <row r="26" spans="2:6" x14ac:dyDescent="0.2">
      <c r="B26" s="65"/>
      <c r="C26" s="65"/>
      <c r="D26" s="65"/>
      <c r="E26" s="65"/>
      <c r="F26" s="65"/>
    </row>
    <row r="27" spans="2:6" x14ac:dyDescent="0.2">
      <c r="B27" s="65"/>
      <c r="C27" s="65"/>
      <c r="D27" s="65"/>
      <c r="E27" s="65"/>
      <c r="F27" s="65"/>
    </row>
    <row r="28" spans="2:6" x14ac:dyDescent="0.2">
      <c r="B28" s="65"/>
      <c r="C28" s="65"/>
      <c r="D28" s="65"/>
      <c r="E28" s="65"/>
      <c r="F28" s="65"/>
    </row>
    <row r="29" spans="2:6" x14ac:dyDescent="0.2">
      <c r="B29" s="65"/>
      <c r="C29" s="65"/>
      <c r="D29" s="65"/>
      <c r="E29" s="65"/>
      <c r="F29" s="65"/>
    </row>
    <row r="30" spans="2:6" x14ac:dyDescent="0.2">
      <c r="B30" s="65"/>
      <c r="C30" s="65"/>
      <c r="D30" s="65"/>
      <c r="E30" s="65"/>
      <c r="F30" s="65"/>
    </row>
    <row r="31" spans="2:6" x14ac:dyDescent="0.2">
      <c r="B31" s="65"/>
      <c r="C31" s="65"/>
      <c r="D31" s="65"/>
      <c r="E31" s="65"/>
      <c r="F31" s="65"/>
    </row>
    <row r="32" spans="2:6" x14ac:dyDescent="0.2">
      <c r="B32" s="65"/>
      <c r="C32" s="65"/>
      <c r="D32" s="65"/>
      <c r="E32" s="65"/>
      <c r="F32" s="65"/>
    </row>
    <row r="33" spans="2:6" x14ac:dyDescent="0.2">
      <c r="B33" s="65"/>
      <c r="C33" s="65"/>
      <c r="D33" s="65"/>
      <c r="E33" s="65"/>
      <c r="F33" s="65"/>
    </row>
    <row r="34" spans="2:6" x14ac:dyDescent="0.2">
      <c r="B34" s="65"/>
      <c r="C34" s="65"/>
      <c r="D34" s="65"/>
      <c r="E34" s="65"/>
      <c r="F34" s="65"/>
    </row>
    <row r="35" spans="2:6" x14ac:dyDescent="0.2">
      <c r="B35" s="65"/>
      <c r="C35" s="65"/>
      <c r="D35" s="65"/>
      <c r="E35" s="65"/>
      <c r="F35" s="65"/>
    </row>
    <row r="36" spans="2:6" x14ac:dyDescent="0.2">
      <c r="B36" s="65"/>
      <c r="C36" s="65"/>
      <c r="D36" s="65"/>
      <c r="E36" s="65"/>
      <c r="F36" s="65"/>
    </row>
    <row r="37" spans="2:6" x14ac:dyDescent="0.2">
      <c r="B37" s="65"/>
      <c r="C37" s="65"/>
      <c r="D37" s="65"/>
      <c r="E37" s="65"/>
      <c r="F37" s="65"/>
    </row>
  </sheetData>
  <sheetProtection algorithmName="SHA-512" hashValue="VSBFfGVTWtbC5CAuf/8Gp3zrvHf1TutoWNAMTZ6OqkDPQtos2/FlmftPTcfgxpm4aTcR0glTFTONfmUshoM/ZA==" saltValue="e3xi8PimA+BWqj34f0Te5w==" spinCount="100000" sheet="1" objects="1" scenarios="1" selectLockedCells="1" selectUnlockedCells="1"/>
  <mergeCells count="1">
    <mergeCell ref="B1:C1"/>
  </mergeCells>
  <pageMargins left="0.7" right="0.7" top="0.75" bottom="0.75" header="0.3" footer="0.3"/>
  <pageSetup paperSize="8" orientation="portrait" r:id="rId1"/>
  <headerFooter>
    <oddHeader>&amp;L&amp;"Calibri"&amp;10&amp;K000000ST Classification: OFFICIAL SENSITIVE&amp;1#_x000D_&amp;"Calibri"&amp;11&amp;K000000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Normal="100" workbookViewId="0">
      <pane ySplit="6" topLeftCell="A7" activePane="bottomLeft" state="frozen"/>
      <selection activeCell="E25" sqref="E25"/>
      <selection pane="bottomLeft" activeCell="D3" sqref="D3:F3"/>
    </sheetView>
  </sheetViews>
  <sheetFormatPr defaultColWidth="0" defaultRowHeight="14.25" zeroHeight="1" x14ac:dyDescent="0.2"/>
  <cols>
    <col min="1" max="1" width="2.625" style="1" customWidth="1"/>
    <col min="2" max="2" width="4.125" style="1" customWidth="1"/>
    <col min="3" max="3" width="72.25" style="1" customWidth="1"/>
    <col min="4" max="4" width="16.625" style="1" customWidth="1"/>
    <col min="5" max="5" width="14.625" style="1" customWidth="1"/>
    <col min="6" max="6" width="5.625" style="1" customWidth="1"/>
    <col min="7" max="7" width="3.25" style="1" customWidth="1"/>
    <col min="8" max="8" width="65.25" style="6" customWidth="1"/>
    <col min="9" max="9" width="40.625" style="1" customWidth="1"/>
    <col min="10" max="11" width="8.75" style="1" customWidth="1"/>
    <col min="12" max="12" width="0" style="1" hidden="1" customWidth="1"/>
    <col min="13" max="16384" width="8.75" style="1" hidden="1"/>
  </cols>
  <sheetData>
    <row r="1" spans="2:9" ht="25.15" customHeight="1" x14ac:dyDescent="0.2">
      <c r="B1" s="2" t="s">
        <v>38</v>
      </c>
      <c r="C1" s="23"/>
      <c r="D1" s="24"/>
      <c r="E1" s="23"/>
    </row>
    <row r="2" spans="2:9" s="25" customFormat="1" ht="15" thickBot="1" x14ac:dyDescent="0.25">
      <c r="H2" s="26"/>
    </row>
    <row r="3" spans="2:9" s="25" customFormat="1" ht="17.25" thickBot="1" x14ac:dyDescent="0.25">
      <c r="B3" s="120" t="s">
        <v>3</v>
      </c>
      <c r="C3" s="121"/>
      <c r="D3" s="122" t="str">
        <f>'Cover sheet'!C5</f>
        <v xml:space="preserve">Severn Trent </v>
      </c>
      <c r="E3" s="122"/>
      <c r="F3" s="122"/>
      <c r="G3" s="27"/>
      <c r="H3" s="26"/>
    </row>
    <row r="4" spans="2:9" s="25" customFormat="1" ht="19.149999999999999" customHeight="1" thickBot="1" x14ac:dyDescent="0.25">
      <c r="B4" s="120" t="s">
        <v>6</v>
      </c>
      <c r="C4" s="121"/>
      <c r="D4" s="122" t="str">
        <f>'Cover sheet'!C6</f>
        <v>Bishops Castle</v>
      </c>
      <c r="E4" s="122"/>
      <c r="F4" s="122"/>
      <c r="G4" s="27"/>
      <c r="H4" s="26"/>
    </row>
    <row r="5" spans="2:9" s="25" customFormat="1" ht="16.5" thickBot="1" x14ac:dyDescent="0.35">
      <c r="B5" s="28"/>
      <c r="C5" s="28"/>
      <c r="H5" s="26"/>
    </row>
    <row r="6" spans="2:9" ht="16.899999999999999" customHeight="1" thickBot="1" x14ac:dyDescent="0.25">
      <c r="B6" s="29" t="s">
        <v>39</v>
      </c>
      <c r="C6" s="30" t="s">
        <v>40</v>
      </c>
      <c r="D6" s="30" t="s">
        <v>41</v>
      </c>
      <c r="E6" s="31" t="s">
        <v>42</v>
      </c>
      <c r="F6" s="32" t="s">
        <v>43</v>
      </c>
      <c r="G6" s="33"/>
      <c r="H6" s="123" t="s">
        <v>44</v>
      </c>
      <c r="I6" s="124"/>
    </row>
    <row r="7" spans="2:9" ht="40.15" customHeight="1" thickBot="1" x14ac:dyDescent="0.25">
      <c r="B7" s="34">
        <v>1</v>
      </c>
      <c r="C7" s="35" t="s">
        <v>45</v>
      </c>
      <c r="D7" s="35" t="s">
        <v>46</v>
      </c>
      <c r="E7" s="36" t="s">
        <v>47</v>
      </c>
      <c r="F7" s="34" t="s">
        <v>46</v>
      </c>
      <c r="G7" s="37"/>
      <c r="H7" s="98" t="s">
        <v>48</v>
      </c>
      <c r="I7" s="99" t="s">
        <v>15</v>
      </c>
    </row>
    <row r="8" spans="2:9" ht="40.15" customHeight="1" x14ac:dyDescent="0.2">
      <c r="B8" s="34">
        <v>2</v>
      </c>
      <c r="C8" s="35" t="s">
        <v>49</v>
      </c>
      <c r="D8" s="35" t="s">
        <v>46</v>
      </c>
      <c r="E8" s="36" t="s">
        <v>50</v>
      </c>
      <c r="F8" s="34">
        <v>0</v>
      </c>
      <c r="G8" s="37"/>
      <c r="H8" s="100" t="s">
        <v>51</v>
      </c>
      <c r="I8" s="94"/>
    </row>
    <row r="9" spans="2:9" ht="40.15" customHeight="1" x14ac:dyDescent="0.2">
      <c r="B9" s="34">
        <v>3</v>
      </c>
      <c r="C9" s="35" t="s">
        <v>52</v>
      </c>
      <c r="D9" s="35" t="s">
        <v>46</v>
      </c>
      <c r="E9" s="36" t="s">
        <v>53</v>
      </c>
      <c r="F9" s="34">
        <v>0</v>
      </c>
      <c r="G9" s="37"/>
      <c r="H9" s="101">
        <v>1</v>
      </c>
      <c r="I9" s="102"/>
    </row>
    <row r="10" spans="2:9" ht="40.15" customHeight="1" x14ac:dyDescent="0.2">
      <c r="B10" s="34">
        <v>4</v>
      </c>
      <c r="C10" s="35" t="s">
        <v>54</v>
      </c>
      <c r="D10" s="35" t="s">
        <v>46</v>
      </c>
      <c r="E10" s="36" t="s">
        <v>53</v>
      </c>
      <c r="F10" s="34">
        <v>0</v>
      </c>
      <c r="G10" s="37"/>
      <c r="H10" s="101">
        <v>0</v>
      </c>
      <c r="I10" s="103"/>
    </row>
    <row r="11" spans="2:9" ht="40.15" customHeight="1" x14ac:dyDescent="0.2">
      <c r="B11" s="34">
        <v>5</v>
      </c>
      <c r="C11" s="35" t="s">
        <v>55</v>
      </c>
      <c r="D11" s="35" t="s">
        <v>46</v>
      </c>
      <c r="E11" s="36" t="s">
        <v>53</v>
      </c>
      <c r="F11" s="34">
        <v>0</v>
      </c>
      <c r="G11" s="37"/>
      <c r="H11" s="101">
        <v>0</v>
      </c>
      <c r="I11" s="104"/>
    </row>
    <row r="12" spans="2:9" ht="40.15" customHeight="1" x14ac:dyDescent="0.2">
      <c r="B12" s="34">
        <v>6</v>
      </c>
      <c r="C12" s="35" t="s">
        <v>56</v>
      </c>
      <c r="D12" s="35" t="s">
        <v>46</v>
      </c>
      <c r="E12" s="36" t="s">
        <v>53</v>
      </c>
      <c r="F12" s="34">
        <v>0</v>
      </c>
      <c r="G12" s="37"/>
      <c r="H12" s="101">
        <v>0</v>
      </c>
      <c r="I12" s="104"/>
    </row>
    <row r="13" spans="2:9" ht="40.15" customHeight="1" x14ac:dyDescent="0.2">
      <c r="B13" s="34">
        <v>7</v>
      </c>
      <c r="C13" s="35" t="s">
        <v>57</v>
      </c>
      <c r="D13" s="35" t="s">
        <v>46</v>
      </c>
      <c r="E13" s="36" t="s">
        <v>53</v>
      </c>
      <c r="F13" s="34" t="s">
        <v>46</v>
      </c>
      <c r="G13" s="37"/>
      <c r="H13" s="105" t="s">
        <v>58</v>
      </c>
      <c r="I13" s="104"/>
    </row>
    <row r="14" spans="2:9" ht="40.15" customHeight="1" x14ac:dyDescent="0.2">
      <c r="B14" s="34">
        <v>8</v>
      </c>
      <c r="C14" s="35" t="s">
        <v>59</v>
      </c>
      <c r="D14" s="35" t="s">
        <v>46</v>
      </c>
      <c r="E14" s="36" t="s">
        <v>60</v>
      </c>
      <c r="F14" s="34">
        <v>0</v>
      </c>
      <c r="G14" s="37"/>
      <c r="H14" s="98" t="s">
        <v>61</v>
      </c>
      <c r="I14" s="98" t="s">
        <v>62</v>
      </c>
    </row>
    <row r="15" spans="2:9" ht="40.15" customHeight="1" x14ac:dyDescent="0.2">
      <c r="B15" s="34">
        <v>9</v>
      </c>
      <c r="C15" s="35" t="s">
        <v>63</v>
      </c>
      <c r="D15" s="38" t="s">
        <v>46</v>
      </c>
      <c r="E15" s="36" t="s">
        <v>60</v>
      </c>
      <c r="F15" s="34">
        <v>0</v>
      </c>
      <c r="G15" s="37"/>
      <c r="H15" s="98" t="s">
        <v>64</v>
      </c>
      <c r="I15" s="98" t="s">
        <v>65</v>
      </c>
    </row>
    <row r="16" spans="2:9" ht="40.15" customHeight="1" x14ac:dyDescent="0.2">
      <c r="B16" s="34">
        <v>10</v>
      </c>
      <c r="C16" s="35" t="s">
        <v>66</v>
      </c>
      <c r="D16" s="38" t="s">
        <v>46</v>
      </c>
      <c r="E16" s="39" t="s">
        <v>60</v>
      </c>
      <c r="F16" s="34">
        <v>0</v>
      </c>
      <c r="G16" s="37"/>
      <c r="H16" s="98" t="s">
        <v>67</v>
      </c>
      <c r="I16" s="95"/>
    </row>
    <row r="17" spans="2:9" ht="40.15" customHeight="1" x14ac:dyDescent="0.2">
      <c r="B17" s="34">
        <v>11</v>
      </c>
      <c r="C17" s="35" t="s">
        <v>68</v>
      </c>
      <c r="D17" s="38" t="s">
        <v>46</v>
      </c>
      <c r="E17" s="39" t="s">
        <v>69</v>
      </c>
      <c r="F17" s="34" t="s">
        <v>46</v>
      </c>
      <c r="G17" s="37"/>
      <c r="H17" s="100" t="s">
        <v>70</v>
      </c>
      <c r="I17" s="98" t="s">
        <v>71</v>
      </c>
    </row>
    <row r="18" spans="2:9" ht="40.15" customHeight="1" x14ac:dyDescent="0.2">
      <c r="B18" s="34">
        <v>12</v>
      </c>
      <c r="C18" s="35" t="s">
        <v>72</v>
      </c>
      <c r="D18" s="38" t="s">
        <v>73</v>
      </c>
      <c r="E18" s="39" t="s">
        <v>74</v>
      </c>
      <c r="F18" s="34">
        <v>1</v>
      </c>
      <c r="G18" s="37"/>
      <c r="H18" s="98" t="s">
        <v>75</v>
      </c>
      <c r="I18" s="95"/>
    </row>
    <row r="19" spans="2:9" ht="40.15" customHeight="1" x14ac:dyDescent="0.2">
      <c r="B19" s="34">
        <v>13</v>
      </c>
      <c r="C19" s="35" t="s">
        <v>76</v>
      </c>
      <c r="D19" s="35" t="s">
        <v>46</v>
      </c>
      <c r="E19" s="39" t="s">
        <v>77</v>
      </c>
      <c r="F19" s="34" t="s">
        <v>46</v>
      </c>
      <c r="G19" s="37"/>
      <c r="H19" s="100" t="s">
        <v>78</v>
      </c>
      <c r="I19" s="95"/>
    </row>
    <row r="20" spans="2:9" ht="40.15" customHeight="1" x14ac:dyDescent="0.2">
      <c r="B20" s="34">
        <v>14</v>
      </c>
      <c r="C20" s="35" t="s">
        <v>79</v>
      </c>
      <c r="D20" s="38" t="s">
        <v>46</v>
      </c>
      <c r="E20" s="39" t="s">
        <v>80</v>
      </c>
      <c r="F20" s="34" t="s">
        <v>81</v>
      </c>
      <c r="G20" s="37"/>
      <c r="H20" s="100" t="s">
        <v>82</v>
      </c>
      <c r="I20" s="95"/>
    </row>
    <row r="21" spans="2:9" ht="60" x14ac:dyDescent="0.2">
      <c r="B21" s="34">
        <v>15</v>
      </c>
      <c r="C21" s="35" t="s">
        <v>83</v>
      </c>
      <c r="D21" s="35" t="s">
        <v>46</v>
      </c>
      <c r="E21" s="39" t="s">
        <v>69</v>
      </c>
      <c r="F21" s="34" t="s">
        <v>46</v>
      </c>
      <c r="G21" s="37"/>
      <c r="H21" s="98" t="s">
        <v>84</v>
      </c>
      <c r="I21" s="95"/>
    </row>
    <row r="22" spans="2:9" ht="74.25" customHeight="1" x14ac:dyDescent="0.2">
      <c r="B22" s="34">
        <v>16</v>
      </c>
      <c r="C22" s="35" t="s">
        <v>85</v>
      </c>
      <c r="D22" s="35" t="s">
        <v>46</v>
      </c>
      <c r="E22" s="39" t="s">
        <v>69</v>
      </c>
      <c r="F22" s="34" t="s">
        <v>46</v>
      </c>
      <c r="G22" s="37"/>
      <c r="H22" s="98" t="s">
        <v>86</v>
      </c>
      <c r="I22" s="95"/>
    </row>
    <row r="23" spans="2:9" x14ac:dyDescent="0.2"/>
    <row r="24" spans="2:9" ht="13.9" customHeight="1" x14ac:dyDescent="0.2"/>
    <row r="25" spans="2:9" ht="15" x14ac:dyDescent="0.25">
      <c r="B25" s="40" t="s">
        <v>87</v>
      </c>
    </row>
    <row r="26" spans="2:9" x14ac:dyDescent="0.2"/>
    <row r="27" spans="2:9" x14ac:dyDescent="0.2">
      <c r="B27" s="41"/>
      <c r="C27" s="1" t="s">
        <v>88</v>
      </c>
    </row>
    <row r="28" spans="2:9" x14ac:dyDescent="0.2"/>
    <row r="29" spans="2:9" x14ac:dyDescent="0.2">
      <c r="B29" s="42"/>
      <c r="C29" s="1" t="s">
        <v>89</v>
      </c>
    </row>
    <row r="30" spans="2:9" x14ac:dyDescent="0.2"/>
    <row r="31" spans="2:9" x14ac:dyDescent="0.2"/>
    <row r="32" spans="2:9" x14ac:dyDescent="0.2"/>
    <row r="33" spans="1:11" ht="15" x14ac:dyDescent="0.25">
      <c r="B33" s="125" t="s">
        <v>90</v>
      </c>
      <c r="C33" s="126"/>
      <c r="D33" s="126"/>
      <c r="E33" s="126"/>
      <c r="F33" s="127"/>
      <c r="G33" s="43"/>
      <c r="H33" s="44"/>
      <c r="I33" s="45"/>
      <c r="J33" s="45"/>
      <c r="K33" s="46"/>
    </row>
    <row r="34" spans="1:11" s="8" customFormat="1" ht="13.9" customHeight="1" x14ac:dyDescent="0.2">
      <c r="H34" s="47"/>
    </row>
    <row r="35" spans="1:11" s="8" customFormat="1" ht="13.9" customHeight="1" x14ac:dyDescent="0.2">
      <c r="B35" s="48" t="s">
        <v>91</v>
      </c>
      <c r="C35" s="128" t="s">
        <v>92</v>
      </c>
      <c r="D35" s="128"/>
      <c r="E35" s="128"/>
      <c r="F35" s="128"/>
      <c r="G35" s="49"/>
      <c r="H35" s="47"/>
    </row>
    <row r="36" spans="1:11" s="54" customFormat="1" ht="73.150000000000006" customHeight="1" x14ac:dyDescent="0.2">
      <c r="A36" s="8"/>
      <c r="B36" s="50">
        <v>1</v>
      </c>
      <c r="C36" s="117" t="s">
        <v>93</v>
      </c>
      <c r="D36" s="118"/>
      <c r="E36" s="118"/>
      <c r="F36" s="119"/>
      <c r="G36" s="51"/>
      <c r="H36" s="52"/>
      <c r="I36" s="53"/>
      <c r="J36" s="53"/>
    </row>
    <row r="37" spans="1:11" s="54" customFormat="1" ht="57" customHeight="1" x14ac:dyDescent="0.2">
      <c r="A37" s="8"/>
      <c r="B37" s="50">
        <v>2</v>
      </c>
      <c r="C37" s="129" t="s">
        <v>94</v>
      </c>
      <c r="D37" s="129"/>
      <c r="E37" s="129"/>
      <c r="F37" s="129"/>
      <c r="G37" s="51"/>
      <c r="H37" s="55"/>
    </row>
    <row r="38" spans="1:11" s="54" customFormat="1" ht="40.15" customHeight="1" x14ac:dyDescent="0.2">
      <c r="A38" s="8"/>
      <c r="B38" s="50">
        <v>3</v>
      </c>
      <c r="C38" s="129" t="s">
        <v>95</v>
      </c>
      <c r="D38" s="129"/>
      <c r="E38" s="129"/>
      <c r="F38" s="129"/>
      <c r="G38" s="51"/>
      <c r="H38" s="55"/>
    </row>
    <row r="39" spans="1:11" s="54" customFormat="1" ht="40.15" customHeight="1" x14ac:dyDescent="0.2">
      <c r="A39" s="8"/>
      <c r="B39" s="50">
        <v>4</v>
      </c>
      <c r="C39" s="129" t="s">
        <v>96</v>
      </c>
      <c r="D39" s="129"/>
      <c r="E39" s="129"/>
      <c r="F39" s="129"/>
      <c r="G39" s="51"/>
      <c r="H39" s="55"/>
    </row>
    <row r="40" spans="1:11" s="54" customFormat="1" ht="40.15" customHeight="1" x14ac:dyDescent="0.2">
      <c r="A40" s="8"/>
      <c r="B40" s="50">
        <v>5</v>
      </c>
      <c r="C40" s="129" t="s">
        <v>97</v>
      </c>
      <c r="D40" s="129"/>
      <c r="E40" s="129"/>
      <c r="F40" s="129"/>
      <c r="G40" s="51"/>
      <c r="H40" s="55"/>
    </row>
    <row r="41" spans="1:11" s="54" customFormat="1" ht="40.15" customHeight="1" x14ac:dyDescent="0.2">
      <c r="A41" s="8"/>
      <c r="B41" s="50">
        <v>6</v>
      </c>
      <c r="C41" s="129" t="s">
        <v>98</v>
      </c>
      <c r="D41" s="129"/>
      <c r="E41" s="129"/>
      <c r="F41" s="129"/>
      <c r="G41" s="51"/>
      <c r="H41" s="55"/>
    </row>
    <row r="42" spans="1:11" s="54" customFormat="1" ht="60" customHeight="1" x14ac:dyDescent="0.2">
      <c r="A42" s="8"/>
      <c r="B42" s="50">
        <v>7</v>
      </c>
      <c r="C42" s="129" t="s">
        <v>99</v>
      </c>
      <c r="D42" s="129"/>
      <c r="E42" s="129"/>
      <c r="F42" s="129"/>
      <c r="G42" s="51"/>
      <c r="H42" s="55"/>
    </row>
    <row r="43" spans="1:11" s="54" customFormat="1" ht="66" customHeight="1" x14ac:dyDescent="0.2">
      <c r="A43" s="8"/>
      <c r="B43" s="50">
        <v>8</v>
      </c>
      <c r="C43" s="129" t="s">
        <v>100</v>
      </c>
      <c r="D43" s="129"/>
      <c r="E43" s="129"/>
      <c r="F43" s="129"/>
      <c r="G43" s="51"/>
      <c r="H43" s="55"/>
    </row>
    <row r="44" spans="1:11" s="54" customFormat="1" ht="49.5" customHeight="1" x14ac:dyDescent="0.2">
      <c r="A44" s="8"/>
      <c r="B44" s="50">
        <v>9</v>
      </c>
      <c r="C44" s="129" t="s">
        <v>101</v>
      </c>
      <c r="D44" s="129"/>
      <c r="E44" s="129"/>
      <c r="F44" s="129"/>
      <c r="G44" s="51"/>
      <c r="H44" s="55"/>
    </row>
    <row r="45" spans="1:11" s="54" customFormat="1" ht="47.65" customHeight="1" x14ac:dyDescent="0.2">
      <c r="A45" s="8"/>
      <c r="B45" s="50">
        <v>10</v>
      </c>
      <c r="C45" s="116" t="s">
        <v>102</v>
      </c>
      <c r="D45" s="116"/>
      <c r="E45" s="116"/>
      <c r="F45" s="116"/>
      <c r="G45" s="56"/>
      <c r="H45" s="55"/>
    </row>
    <row r="46" spans="1:11" s="54" customFormat="1" ht="77.650000000000006" customHeight="1" x14ac:dyDescent="0.2">
      <c r="A46" s="8"/>
      <c r="B46" s="50">
        <v>11</v>
      </c>
      <c r="C46" s="116" t="s">
        <v>103</v>
      </c>
      <c r="D46" s="116"/>
      <c r="E46" s="116"/>
      <c r="F46" s="116"/>
      <c r="G46" s="56"/>
      <c r="H46" s="55"/>
    </row>
    <row r="47" spans="1:11" s="54" customFormat="1" ht="40.15" customHeight="1" x14ac:dyDescent="0.2">
      <c r="A47" s="8"/>
      <c r="B47" s="50">
        <v>12</v>
      </c>
      <c r="C47" s="116" t="s">
        <v>104</v>
      </c>
      <c r="D47" s="116"/>
      <c r="E47" s="116"/>
      <c r="F47" s="116"/>
      <c r="G47" s="56"/>
      <c r="H47" s="55"/>
    </row>
    <row r="48" spans="1:11" s="54" customFormat="1" ht="40.15" customHeight="1" x14ac:dyDescent="0.2">
      <c r="A48" s="8"/>
      <c r="B48" s="50">
        <v>13</v>
      </c>
      <c r="C48" s="116" t="s">
        <v>105</v>
      </c>
      <c r="D48" s="116"/>
      <c r="E48" s="116"/>
      <c r="F48" s="116"/>
      <c r="G48" s="56"/>
      <c r="H48" s="55"/>
    </row>
    <row r="49" spans="1:8" s="54" customFormat="1" ht="47.65" customHeight="1" x14ac:dyDescent="0.2">
      <c r="A49" s="8"/>
      <c r="B49" s="50">
        <v>14</v>
      </c>
      <c r="C49" s="116" t="s">
        <v>106</v>
      </c>
      <c r="D49" s="116"/>
      <c r="E49" s="116"/>
      <c r="F49" s="116"/>
      <c r="G49" s="56"/>
      <c r="H49" s="55"/>
    </row>
    <row r="50" spans="1:8" s="54" customFormat="1" ht="91.15" customHeight="1" x14ac:dyDescent="0.2">
      <c r="A50" s="8"/>
      <c r="B50" s="50">
        <v>15</v>
      </c>
      <c r="C50" s="116" t="s">
        <v>107</v>
      </c>
      <c r="D50" s="116"/>
      <c r="E50" s="116"/>
      <c r="F50" s="116"/>
      <c r="G50" s="56"/>
      <c r="H50" s="55"/>
    </row>
    <row r="51" spans="1:8" s="54" customFormat="1" ht="149.65" customHeight="1" x14ac:dyDescent="0.2">
      <c r="A51" s="8"/>
      <c r="B51" s="50">
        <v>16</v>
      </c>
      <c r="C51" s="116" t="s">
        <v>108</v>
      </c>
      <c r="D51" s="116"/>
      <c r="E51" s="116"/>
      <c r="F51" s="116"/>
      <c r="G51" s="56"/>
      <c r="H51" s="55"/>
    </row>
    <row r="52" spans="1:8" x14ac:dyDescent="0.2"/>
    <row r="53" spans="1:8" x14ac:dyDescent="0.2">
      <c r="B53" s="125" t="s">
        <v>109</v>
      </c>
      <c r="C53" s="126"/>
      <c r="D53" s="126"/>
      <c r="E53" s="126"/>
      <c r="F53" s="127"/>
    </row>
    <row r="54" spans="1:8" ht="15" thickBot="1" x14ac:dyDescent="0.25"/>
    <row r="55" spans="1:8" ht="15" thickBot="1" x14ac:dyDescent="0.25">
      <c r="B55" s="57" t="s">
        <v>39</v>
      </c>
      <c r="C55" s="58" t="s">
        <v>110</v>
      </c>
      <c r="D55" s="58" t="s">
        <v>111</v>
      </c>
    </row>
    <row r="56" spans="1:8" ht="51.75" thickBot="1" x14ac:dyDescent="0.25">
      <c r="B56" s="59">
        <v>1</v>
      </c>
      <c r="C56" s="60" t="s">
        <v>112</v>
      </c>
      <c r="D56" s="60" t="s">
        <v>113</v>
      </c>
    </row>
    <row r="57" spans="1:8" ht="64.5" thickBot="1" x14ac:dyDescent="0.25">
      <c r="B57" s="59">
        <v>2</v>
      </c>
      <c r="C57" s="60" t="s">
        <v>114</v>
      </c>
      <c r="D57" s="60" t="s">
        <v>115</v>
      </c>
    </row>
    <row r="58" spans="1:8" ht="90" thickBot="1" x14ac:dyDescent="0.25">
      <c r="B58" s="59">
        <v>3</v>
      </c>
      <c r="C58" s="60" t="s">
        <v>116</v>
      </c>
      <c r="D58" s="60" t="s">
        <v>117</v>
      </c>
    </row>
    <row r="59" spans="1:8" ht="128.25" thickBot="1" x14ac:dyDescent="0.25">
      <c r="B59" s="59">
        <v>4</v>
      </c>
      <c r="C59" s="60" t="s">
        <v>118</v>
      </c>
      <c r="D59" s="60" t="s">
        <v>119</v>
      </c>
    </row>
    <row r="60" spans="1:8" ht="39" thickBot="1" x14ac:dyDescent="0.25">
      <c r="B60" s="59">
        <v>5</v>
      </c>
      <c r="C60" s="60" t="s">
        <v>120</v>
      </c>
      <c r="D60" s="60" t="s">
        <v>121</v>
      </c>
    </row>
    <row r="61" spans="1:8" x14ac:dyDescent="0.2"/>
    <row r="62" spans="1:8" ht="38.25" x14ac:dyDescent="0.2">
      <c r="C62" s="61" t="s">
        <v>122</v>
      </c>
    </row>
    <row r="63" spans="1:8" x14ac:dyDescent="0.2"/>
    <row r="64" spans="1:8"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8" ht="31.15" hidden="1" customHeight="1" x14ac:dyDescent="0.2"/>
    <row r="79" ht="78.400000000000006" hidden="1" customHeight="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sheetProtection algorithmName="SHA-512" hashValue="AIHiY58xKhgzDnCZimSSoCvkinXcifwdejWNUzz9GTcC5eJeb85fjAPsFkxKsT9UCoj1igMdrdcH7Kg6gyM1yg==" saltValue="HRW/wbDYZkrmdtAtzy6zcQ==" spinCount="100000" sheet="1" objects="1" scenarios="1" selectLockedCells="1" selectUnlockedCells="1"/>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pageMargins left="0.7" right="0.7" top="0.75" bottom="0.75" header="0.3" footer="0.3"/>
  <pageSetup paperSize="9" orientation="portrait" r:id="rId1"/>
  <headerFooter>
    <oddHeader>&amp;L&amp;"Calibri"&amp;10&amp;K000000ST Classification: OFFICIAL SENSITIVE&amp;1#_x000D_&amp;"Calibri"&amp;11&amp;K000000</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I10" sqref="I10"/>
    </sheetView>
  </sheetViews>
  <sheetFormatPr defaultColWidth="0" defaultRowHeight="14.25" zeroHeight="1" x14ac:dyDescent="0.2"/>
  <cols>
    <col min="1" max="1" width="2" style="1" customWidth="1"/>
    <col min="2" max="2" width="4.125" style="1" customWidth="1"/>
    <col min="3" max="3" width="70.625" style="1" customWidth="1"/>
    <col min="4" max="4" width="16.625" style="1" customWidth="1"/>
    <col min="5" max="5" width="14.625" style="1" customWidth="1"/>
    <col min="6" max="6" width="5.625" style="1" customWidth="1"/>
    <col min="7" max="7" width="2.5" style="1" customWidth="1"/>
    <col min="8" max="109" width="8.75" style="1" customWidth="1"/>
    <col min="110" max="16384" width="8.75" style="1" hidden="1"/>
  </cols>
  <sheetData>
    <row r="1" spans="1:88" ht="24" x14ac:dyDescent="0.2">
      <c r="B1" s="2" t="s">
        <v>123</v>
      </c>
      <c r="C1" s="23"/>
      <c r="D1" s="24"/>
      <c r="E1" s="23"/>
      <c r="F1" s="23"/>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row>
    <row r="2" spans="1:88" ht="15" thickBot="1" x14ac:dyDescent="0.2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row>
    <row r="3" spans="1:88" ht="17.25" thickBot="1" x14ac:dyDescent="0.25">
      <c r="A3" s="25"/>
      <c r="B3" s="120" t="s">
        <v>3</v>
      </c>
      <c r="C3" s="140"/>
      <c r="D3" s="137" t="str">
        <f>'Cover sheet'!C5</f>
        <v xml:space="preserve">Severn Trent </v>
      </c>
      <c r="E3" s="138"/>
      <c r="F3" s="139"/>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row>
    <row r="4" spans="1:88" ht="17.25" thickBot="1" x14ac:dyDescent="0.25">
      <c r="A4" s="25"/>
      <c r="B4" s="120" t="s">
        <v>6</v>
      </c>
      <c r="C4" s="140"/>
      <c r="D4" s="137" t="str">
        <f>'Cover sheet'!C6</f>
        <v>Bishops Castle</v>
      </c>
      <c r="E4" s="138"/>
      <c r="F4" s="139"/>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row>
    <row r="5" spans="1:88" ht="16.5" thickBot="1" x14ac:dyDescent="0.35">
      <c r="A5" s="25"/>
      <c r="B5" s="25"/>
      <c r="C5" s="28"/>
      <c r="D5" s="28"/>
      <c r="E5" s="25"/>
      <c r="F5" s="25"/>
      <c r="G5" s="25"/>
      <c r="H5" s="141" t="s">
        <v>124</v>
      </c>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32" t="s">
        <v>125</v>
      </c>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row>
    <row r="6" spans="1:88" ht="15" thickBot="1" x14ac:dyDescent="0.25">
      <c r="B6" s="29" t="s">
        <v>39</v>
      </c>
      <c r="C6" s="29" t="s">
        <v>126</v>
      </c>
      <c r="D6" s="30" t="s">
        <v>41</v>
      </c>
      <c r="E6" s="30" t="s">
        <v>42</v>
      </c>
      <c r="F6" s="32" t="s">
        <v>43</v>
      </c>
      <c r="H6" s="30" t="s">
        <v>127</v>
      </c>
      <c r="I6" s="30" t="s">
        <v>128</v>
      </c>
      <c r="J6" s="30" t="s">
        <v>129</v>
      </c>
      <c r="K6" s="30" t="s">
        <v>130</v>
      </c>
      <c r="L6" s="30" t="s">
        <v>131</v>
      </c>
      <c r="M6" s="30" t="s">
        <v>132</v>
      </c>
      <c r="N6" s="30" t="s">
        <v>133</v>
      </c>
      <c r="O6" s="30" t="s">
        <v>134</v>
      </c>
      <c r="P6" s="30" t="s">
        <v>135</v>
      </c>
      <c r="Q6" s="30" t="s">
        <v>136</v>
      </c>
      <c r="R6" s="30" t="s">
        <v>137</v>
      </c>
      <c r="S6" s="30" t="s">
        <v>138</v>
      </c>
      <c r="T6" s="30" t="s">
        <v>139</v>
      </c>
      <c r="U6" s="30" t="s">
        <v>140</v>
      </c>
      <c r="V6" s="30" t="s">
        <v>141</v>
      </c>
      <c r="W6" s="30" t="s">
        <v>142</v>
      </c>
      <c r="X6" s="30" t="s">
        <v>143</v>
      </c>
      <c r="Y6" s="30" t="s">
        <v>144</v>
      </c>
      <c r="Z6" s="30" t="s">
        <v>145</v>
      </c>
      <c r="AA6" s="30" t="s">
        <v>146</v>
      </c>
      <c r="AB6" s="30" t="s">
        <v>147</v>
      </c>
      <c r="AC6" s="30" t="s">
        <v>148</v>
      </c>
      <c r="AD6" s="30" t="s">
        <v>149</v>
      </c>
      <c r="AE6" s="30" t="s">
        <v>150</v>
      </c>
      <c r="AF6" s="30" t="s">
        <v>151</v>
      </c>
      <c r="AG6" s="30" t="s">
        <v>152</v>
      </c>
      <c r="AH6" s="30" t="s">
        <v>153</v>
      </c>
      <c r="AI6" s="30" t="s">
        <v>154</v>
      </c>
      <c r="AJ6" s="30" t="s">
        <v>155</v>
      </c>
      <c r="AK6" s="30" t="s">
        <v>156</v>
      </c>
      <c r="AL6" s="30" t="s">
        <v>157</v>
      </c>
      <c r="AM6" s="30" t="s">
        <v>158</v>
      </c>
      <c r="AN6" s="30" t="s">
        <v>159</v>
      </c>
      <c r="AO6" s="30" t="s">
        <v>160</v>
      </c>
      <c r="AP6" s="30" t="s">
        <v>161</v>
      </c>
      <c r="AQ6" s="30" t="s">
        <v>162</v>
      </c>
      <c r="AR6" s="30" t="s">
        <v>163</v>
      </c>
      <c r="AS6" s="30" t="s">
        <v>164</v>
      </c>
      <c r="AT6" s="30" t="s">
        <v>165</v>
      </c>
      <c r="AU6" s="30" t="s">
        <v>166</v>
      </c>
      <c r="AV6" s="30" t="s">
        <v>167</v>
      </c>
      <c r="AW6" s="30" t="s">
        <v>168</v>
      </c>
      <c r="AX6" s="30" t="s">
        <v>169</v>
      </c>
      <c r="AY6" s="30" t="s">
        <v>170</v>
      </c>
      <c r="AZ6" s="30" t="s">
        <v>171</v>
      </c>
      <c r="BA6" s="30" t="s">
        <v>172</v>
      </c>
      <c r="BB6" s="30" t="s">
        <v>173</v>
      </c>
      <c r="BC6" s="30" t="s">
        <v>174</v>
      </c>
      <c r="BD6" s="30" t="s">
        <v>175</v>
      </c>
      <c r="BE6" s="30" t="s">
        <v>176</v>
      </c>
      <c r="BF6" s="30" t="s">
        <v>177</v>
      </c>
      <c r="BG6" s="30" t="s">
        <v>178</v>
      </c>
      <c r="BH6" s="30" t="s">
        <v>179</v>
      </c>
      <c r="BI6" s="30" t="s">
        <v>180</v>
      </c>
      <c r="BJ6" s="30" t="s">
        <v>181</v>
      </c>
      <c r="BK6" s="30" t="s">
        <v>182</v>
      </c>
      <c r="BL6" s="30" t="s">
        <v>183</v>
      </c>
      <c r="BM6" s="30" t="s">
        <v>184</v>
      </c>
      <c r="BN6" s="30" t="s">
        <v>185</v>
      </c>
      <c r="BO6" s="30" t="s">
        <v>186</v>
      </c>
      <c r="BP6" s="30" t="s">
        <v>187</v>
      </c>
      <c r="BQ6" s="30" t="s">
        <v>188</v>
      </c>
      <c r="BR6" s="30" t="s">
        <v>189</v>
      </c>
      <c r="BS6" s="30" t="s">
        <v>190</v>
      </c>
      <c r="BT6" s="30" t="s">
        <v>191</v>
      </c>
      <c r="BU6" s="30" t="s">
        <v>192</v>
      </c>
      <c r="BV6" s="30" t="s">
        <v>193</v>
      </c>
      <c r="BW6" s="30" t="s">
        <v>194</v>
      </c>
      <c r="BX6" s="30" t="s">
        <v>195</v>
      </c>
      <c r="BY6" s="30" t="s">
        <v>196</v>
      </c>
      <c r="BZ6" s="30" t="s">
        <v>197</v>
      </c>
      <c r="CA6" s="30" t="s">
        <v>198</v>
      </c>
      <c r="CB6" s="30" t="s">
        <v>199</v>
      </c>
      <c r="CC6" s="30" t="s">
        <v>200</v>
      </c>
      <c r="CD6" s="30" t="s">
        <v>201</v>
      </c>
      <c r="CE6" s="30" t="s">
        <v>202</v>
      </c>
      <c r="CF6" s="30" t="s">
        <v>203</v>
      </c>
      <c r="CG6" s="30" t="s">
        <v>204</v>
      </c>
      <c r="CH6" s="30" t="s">
        <v>205</v>
      </c>
      <c r="CI6" s="30" t="s">
        <v>206</v>
      </c>
      <c r="CJ6" s="30" t="s">
        <v>207</v>
      </c>
    </row>
    <row r="7" spans="1:88" ht="40.15" customHeight="1" x14ac:dyDescent="0.2">
      <c r="B7" s="66">
        <v>1</v>
      </c>
      <c r="C7" s="67" t="s">
        <v>208</v>
      </c>
      <c r="D7" s="68" t="s">
        <v>209</v>
      </c>
      <c r="E7" s="68" t="s">
        <v>74</v>
      </c>
      <c r="F7" s="68">
        <v>2</v>
      </c>
      <c r="G7" s="69"/>
      <c r="H7" s="106">
        <v>4.8900000000000006</v>
      </c>
      <c r="I7" s="106">
        <v>4.8900000000000006</v>
      </c>
      <c r="J7" s="106">
        <v>4.8900000000000006</v>
      </c>
      <c r="K7" s="106">
        <v>4.8900000000000006</v>
      </c>
      <c r="L7" s="106">
        <v>4.8900000000000006</v>
      </c>
      <c r="M7" s="106">
        <v>4.8900000000000006</v>
      </c>
      <c r="N7" s="106">
        <v>4.8900000000000006</v>
      </c>
      <c r="O7" s="106">
        <v>4.8900000000000006</v>
      </c>
      <c r="P7" s="106">
        <v>4.8900000000000006</v>
      </c>
      <c r="Q7" s="106">
        <v>4.8900000000000006</v>
      </c>
      <c r="R7" s="106">
        <v>4.8900000000000006</v>
      </c>
      <c r="S7" s="106">
        <v>4.8900000000000006</v>
      </c>
      <c r="T7" s="106">
        <v>4.8900000000000006</v>
      </c>
      <c r="U7" s="106">
        <v>4.8900000000000006</v>
      </c>
      <c r="V7" s="106">
        <v>4.8900000000000006</v>
      </c>
      <c r="W7" s="106">
        <v>4.8900000000000006</v>
      </c>
      <c r="X7" s="106">
        <v>4.8900000000000006</v>
      </c>
      <c r="Y7" s="106">
        <v>4.8900000000000006</v>
      </c>
      <c r="Z7" s="106">
        <v>4.8900000000000006</v>
      </c>
      <c r="AA7" s="106">
        <v>4.8900000000000006</v>
      </c>
      <c r="AB7" s="106">
        <v>4.8900000000000006</v>
      </c>
      <c r="AC7" s="106">
        <v>4.8900000000000006</v>
      </c>
      <c r="AD7" s="106">
        <v>4.8900000000000006</v>
      </c>
      <c r="AE7" s="106">
        <v>4.8900000000000006</v>
      </c>
      <c r="AF7" s="106">
        <v>4.8900000000000006</v>
      </c>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2"/>
    </row>
    <row r="8" spans="1:88" ht="40.15" customHeight="1" x14ac:dyDescent="0.2">
      <c r="B8" s="73">
        <f>B7+1</f>
        <v>2</v>
      </c>
      <c r="C8" s="74" t="s">
        <v>210</v>
      </c>
      <c r="D8" s="75" t="s">
        <v>211</v>
      </c>
      <c r="E8" s="76" t="s">
        <v>74</v>
      </c>
      <c r="F8" s="76">
        <v>2</v>
      </c>
      <c r="G8" s="69"/>
      <c r="H8" s="106">
        <v>0</v>
      </c>
      <c r="I8" s="106">
        <v>0</v>
      </c>
      <c r="J8" s="106">
        <v>0</v>
      </c>
      <c r="K8" s="106">
        <v>0</v>
      </c>
      <c r="L8" s="106">
        <v>0</v>
      </c>
      <c r="M8" s="106">
        <v>0</v>
      </c>
      <c r="N8" s="106">
        <v>0</v>
      </c>
      <c r="O8" s="106">
        <v>0</v>
      </c>
      <c r="P8" s="106">
        <v>0</v>
      </c>
      <c r="Q8" s="106">
        <v>0</v>
      </c>
      <c r="R8" s="106">
        <v>0</v>
      </c>
      <c r="S8" s="106">
        <v>0</v>
      </c>
      <c r="T8" s="106">
        <v>0</v>
      </c>
      <c r="U8" s="106">
        <v>0</v>
      </c>
      <c r="V8" s="106">
        <v>0</v>
      </c>
      <c r="W8" s="106">
        <v>0</v>
      </c>
      <c r="X8" s="106">
        <v>0</v>
      </c>
      <c r="Y8" s="106">
        <v>0</v>
      </c>
      <c r="Z8" s="106">
        <v>0</v>
      </c>
      <c r="AA8" s="106">
        <v>0</v>
      </c>
      <c r="AB8" s="106">
        <v>0</v>
      </c>
      <c r="AC8" s="106">
        <v>0</v>
      </c>
      <c r="AD8" s="106">
        <v>0</v>
      </c>
      <c r="AE8" s="106">
        <v>0</v>
      </c>
      <c r="AF8" s="106">
        <v>0</v>
      </c>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7"/>
    </row>
    <row r="9" spans="1:88" ht="40.15" customHeight="1" x14ac:dyDescent="0.2">
      <c r="B9" s="73">
        <f t="shared" ref="B9:B12" si="0">B8+1</f>
        <v>3</v>
      </c>
      <c r="C9" s="74" t="s">
        <v>212</v>
      </c>
      <c r="D9" s="75" t="s">
        <v>213</v>
      </c>
      <c r="E9" s="76" t="s">
        <v>74</v>
      </c>
      <c r="F9" s="76">
        <v>2</v>
      </c>
      <c r="G9" s="69"/>
      <c r="H9" s="106">
        <v>0</v>
      </c>
      <c r="I9" s="106">
        <v>0</v>
      </c>
      <c r="J9" s="106">
        <v>0</v>
      </c>
      <c r="K9" s="106">
        <v>0</v>
      </c>
      <c r="L9" s="106">
        <v>0</v>
      </c>
      <c r="M9" s="106">
        <v>0</v>
      </c>
      <c r="N9" s="106">
        <v>0</v>
      </c>
      <c r="O9" s="106">
        <v>0</v>
      </c>
      <c r="P9" s="106">
        <v>0</v>
      </c>
      <c r="Q9" s="106">
        <v>0</v>
      </c>
      <c r="R9" s="106">
        <v>0</v>
      </c>
      <c r="S9" s="106">
        <v>0</v>
      </c>
      <c r="T9" s="106">
        <v>0</v>
      </c>
      <c r="U9" s="106">
        <v>0</v>
      </c>
      <c r="V9" s="106">
        <v>0</v>
      </c>
      <c r="W9" s="106">
        <v>-0.46</v>
      </c>
      <c r="X9" s="106">
        <v>-0.46</v>
      </c>
      <c r="Y9" s="106">
        <v>-0.46</v>
      </c>
      <c r="Z9" s="106">
        <v>-0.46</v>
      </c>
      <c r="AA9" s="106">
        <v>-0.46</v>
      </c>
      <c r="AB9" s="106">
        <v>-0.46</v>
      </c>
      <c r="AC9" s="106">
        <v>-0.46</v>
      </c>
      <c r="AD9" s="106">
        <v>-0.46</v>
      </c>
      <c r="AE9" s="106">
        <v>-0.46</v>
      </c>
      <c r="AF9" s="106">
        <v>-0.46</v>
      </c>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7"/>
    </row>
    <row r="10" spans="1:88" ht="40.15" customHeight="1" x14ac:dyDescent="0.2">
      <c r="B10" s="73">
        <f t="shared" si="0"/>
        <v>4</v>
      </c>
      <c r="C10" s="74" t="s">
        <v>214</v>
      </c>
      <c r="D10" s="75" t="s">
        <v>215</v>
      </c>
      <c r="E10" s="76" t="s">
        <v>74</v>
      </c>
      <c r="F10" s="76">
        <v>2</v>
      </c>
      <c r="G10" s="69"/>
      <c r="H10" s="106">
        <v>0</v>
      </c>
      <c r="I10" s="106">
        <v>0</v>
      </c>
      <c r="J10" s="106">
        <v>0</v>
      </c>
      <c r="K10" s="106">
        <v>0</v>
      </c>
      <c r="L10" s="106">
        <v>0</v>
      </c>
      <c r="M10" s="106">
        <v>0</v>
      </c>
      <c r="N10" s="106">
        <v>0</v>
      </c>
      <c r="O10" s="106">
        <v>0</v>
      </c>
      <c r="P10" s="106">
        <v>0</v>
      </c>
      <c r="Q10" s="106">
        <v>0</v>
      </c>
      <c r="R10" s="106">
        <v>0</v>
      </c>
      <c r="S10" s="106">
        <v>0</v>
      </c>
      <c r="T10" s="106">
        <v>0</v>
      </c>
      <c r="U10" s="106">
        <v>0</v>
      </c>
      <c r="V10" s="106">
        <v>0</v>
      </c>
      <c r="W10" s="106">
        <v>0</v>
      </c>
      <c r="X10" s="106">
        <v>0</v>
      </c>
      <c r="Y10" s="106">
        <v>0</v>
      </c>
      <c r="Z10" s="106">
        <v>0</v>
      </c>
      <c r="AA10" s="106">
        <v>0</v>
      </c>
      <c r="AB10" s="106">
        <v>0</v>
      </c>
      <c r="AC10" s="106">
        <v>0</v>
      </c>
      <c r="AD10" s="106">
        <v>0</v>
      </c>
      <c r="AE10" s="106">
        <v>0</v>
      </c>
      <c r="AF10" s="106">
        <v>0</v>
      </c>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7"/>
    </row>
    <row r="11" spans="1:88" ht="40.15" customHeight="1" x14ac:dyDescent="0.2">
      <c r="B11" s="73">
        <f t="shared" si="0"/>
        <v>5</v>
      </c>
      <c r="C11" s="74" t="s">
        <v>216</v>
      </c>
      <c r="D11" s="75" t="s">
        <v>217</v>
      </c>
      <c r="E11" s="76" t="s">
        <v>74</v>
      </c>
      <c r="F11" s="76">
        <v>2</v>
      </c>
      <c r="G11" s="69"/>
      <c r="H11" s="106">
        <v>0</v>
      </c>
      <c r="I11" s="106">
        <v>0</v>
      </c>
      <c r="J11" s="106">
        <v>0</v>
      </c>
      <c r="K11" s="106">
        <v>0</v>
      </c>
      <c r="L11" s="106">
        <v>0</v>
      </c>
      <c r="M11" s="106">
        <v>0</v>
      </c>
      <c r="N11" s="106">
        <v>0</v>
      </c>
      <c r="O11" s="106">
        <v>0</v>
      </c>
      <c r="P11" s="106">
        <v>0</v>
      </c>
      <c r="Q11" s="106">
        <v>0</v>
      </c>
      <c r="R11" s="106">
        <v>0</v>
      </c>
      <c r="S11" s="106">
        <v>0</v>
      </c>
      <c r="T11" s="106">
        <v>0</v>
      </c>
      <c r="U11" s="106">
        <v>0</v>
      </c>
      <c r="V11" s="106">
        <v>0</v>
      </c>
      <c r="W11" s="106">
        <v>0</v>
      </c>
      <c r="X11" s="106">
        <v>0</v>
      </c>
      <c r="Y11" s="106">
        <v>0</v>
      </c>
      <c r="Z11" s="106">
        <v>0</v>
      </c>
      <c r="AA11" s="106">
        <v>0</v>
      </c>
      <c r="AB11" s="106">
        <v>0</v>
      </c>
      <c r="AC11" s="106">
        <v>0</v>
      </c>
      <c r="AD11" s="106">
        <v>0</v>
      </c>
      <c r="AE11" s="106">
        <v>0</v>
      </c>
      <c r="AF11" s="106">
        <v>0</v>
      </c>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7"/>
    </row>
    <row r="12" spans="1:88" ht="40.15" customHeight="1" x14ac:dyDescent="0.2">
      <c r="B12" s="73">
        <f t="shared" si="0"/>
        <v>6</v>
      </c>
      <c r="C12" s="74" t="s">
        <v>218</v>
      </c>
      <c r="D12" s="75" t="s">
        <v>219</v>
      </c>
      <c r="E12" s="76" t="s">
        <v>74</v>
      </c>
      <c r="F12" s="76">
        <v>2</v>
      </c>
      <c r="G12" s="69"/>
      <c r="H12" s="106">
        <v>0</v>
      </c>
      <c r="I12" s="107">
        <v>0.13</v>
      </c>
      <c r="J12" s="107">
        <v>0.01</v>
      </c>
      <c r="K12" s="107">
        <v>0.01</v>
      </c>
      <c r="L12" s="107">
        <v>0.01</v>
      </c>
      <c r="M12" s="107">
        <v>0.01</v>
      </c>
      <c r="N12" s="107">
        <v>0.01</v>
      </c>
      <c r="O12" s="107">
        <v>0.01</v>
      </c>
      <c r="P12" s="107">
        <v>0.01</v>
      </c>
      <c r="Q12" s="107">
        <v>0.01</v>
      </c>
      <c r="R12" s="107">
        <v>0.01</v>
      </c>
      <c r="S12" s="107">
        <v>0.01</v>
      </c>
      <c r="T12" s="107">
        <v>0.01</v>
      </c>
      <c r="U12" s="107">
        <v>0.01</v>
      </c>
      <c r="V12" s="107">
        <v>0.01</v>
      </c>
      <c r="W12" s="107">
        <v>0.01</v>
      </c>
      <c r="X12" s="107">
        <v>0.01</v>
      </c>
      <c r="Y12" s="107">
        <v>0.01</v>
      </c>
      <c r="Z12" s="107">
        <v>0.01</v>
      </c>
      <c r="AA12" s="107">
        <v>0.01</v>
      </c>
      <c r="AB12" s="107">
        <v>0.01</v>
      </c>
      <c r="AC12" s="107">
        <v>0.01</v>
      </c>
      <c r="AD12" s="107">
        <v>0.01</v>
      </c>
      <c r="AE12" s="107">
        <v>0.01</v>
      </c>
      <c r="AF12" s="107">
        <v>0.01</v>
      </c>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row>
    <row r="13" spans="1:88" x14ac:dyDescent="0.2"/>
    <row r="14" spans="1:88" x14ac:dyDescent="0.2"/>
    <row r="15" spans="1:88" x14ac:dyDescent="0.2"/>
    <row r="16" spans="1:88" ht="15" x14ac:dyDescent="0.25">
      <c r="B16" s="40" t="s">
        <v>87</v>
      </c>
    </row>
    <row r="17" spans="2:9" x14ac:dyDescent="0.2"/>
    <row r="18" spans="2:9" x14ac:dyDescent="0.2">
      <c r="B18" s="41"/>
      <c r="C18" s="1" t="s">
        <v>88</v>
      </c>
    </row>
    <row r="19" spans="2:9" x14ac:dyDescent="0.2"/>
    <row r="20" spans="2:9" x14ac:dyDescent="0.2">
      <c r="B20" s="42"/>
      <c r="C20" s="1" t="s">
        <v>89</v>
      </c>
    </row>
    <row r="21" spans="2:9" x14ac:dyDescent="0.2"/>
    <row r="22" spans="2:9" x14ac:dyDescent="0.2"/>
    <row r="23" spans="2:9" x14ac:dyDescent="0.2"/>
    <row r="24" spans="2:9" ht="15" x14ac:dyDescent="0.25">
      <c r="B24" s="133" t="s">
        <v>220</v>
      </c>
      <c r="C24" s="134"/>
      <c r="D24" s="134"/>
      <c r="E24" s="134"/>
      <c r="F24" s="134"/>
      <c r="G24" s="134"/>
      <c r="H24" s="134"/>
      <c r="I24" s="135"/>
    </row>
    <row r="25" spans="2:9" x14ac:dyDescent="0.2"/>
    <row r="26" spans="2:9" s="8" customFormat="1" ht="13.5" x14ac:dyDescent="0.2">
      <c r="B26" s="78" t="s">
        <v>39</v>
      </c>
      <c r="C26" s="136" t="s">
        <v>92</v>
      </c>
      <c r="D26" s="136"/>
      <c r="E26" s="136"/>
      <c r="F26" s="136"/>
      <c r="G26" s="136"/>
      <c r="H26" s="136"/>
      <c r="I26" s="136"/>
    </row>
    <row r="27" spans="2:9" s="8" customFormat="1" ht="76.150000000000006" customHeight="1" x14ac:dyDescent="0.2">
      <c r="B27" s="50">
        <v>1</v>
      </c>
      <c r="C27" s="130" t="s">
        <v>221</v>
      </c>
      <c r="D27" s="131"/>
      <c r="E27" s="131"/>
      <c r="F27" s="131"/>
      <c r="G27" s="131"/>
      <c r="H27" s="131"/>
      <c r="I27" s="131"/>
    </row>
    <row r="28" spans="2:9" s="8" customFormat="1" ht="55.9" customHeight="1" x14ac:dyDescent="0.2">
      <c r="B28" s="50">
        <f>B27+1</f>
        <v>2</v>
      </c>
      <c r="C28" s="130" t="s">
        <v>222</v>
      </c>
      <c r="D28" s="131"/>
      <c r="E28" s="131"/>
      <c r="F28" s="131"/>
      <c r="G28" s="131"/>
      <c r="H28" s="131"/>
      <c r="I28" s="131"/>
    </row>
    <row r="29" spans="2:9" s="8" customFormat="1" ht="58.15" customHeight="1" x14ac:dyDescent="0.2">
      <c r="B29" s="50">
        <f t="shared" ref="B29:B32" si="1">B28+1</f>
        <v>3</v>
      </c>
      <c r="C29" s="130" t="s">
        <v>223</v>
      </c>
      <c r="D29" s="131"/>
      <c r="E29" s="131"/>
      <c r="F29" s="131"/>
      <c r="G29" s="131"/>
      <c r="H29" s="131"/>
      <c r="I29" s="131"/>
    </row>
    <row r="30" spans="2:9" s="8" customFormat="1" ht="41.65" customHeight="1" x14ac:dyDescent="0.2">
      <c r="B30" s="50">
        <f t="shared" si="1"/>
        <v>4</v>
      </c>
      <c r="C30" s="130" t="s">
        <v>224</v>
      </c>
      <c r="D30" s="131"/>
      <c r="E30" s="131"/>
      <c r="F30" s="131"/>
      <c r="G30" s="131"/>
      <c r="H30" s="131"/>
      <c r="I30" s="131"/>
    </row>
    <row r="31" spans="2:9" s="8" customFormat="1" ht="94.9" customHeight="1" x14ac:dyDescent="0.2">
      <c r="B31" s="50">
        <f t="shared" si="1"/>
        <v>5</v>
      </c>
      <c r="C31" s="130" t="s">
        <v>225</v>
      </c>
      <c r="D31" s="131"/>
      <c r="E31" s="131"/>
      <c r="F31" s="131"/>
      <c r="G31" s="131"/>
      <c r="H31" s="131"/>
      <c r="I31" s="131"/>
    </row>
    <row r="32" spans="2:9" s="8" customFormat="1" ht="82.5" customHeight="1" x14ac:dyDescent="0.2">
      <c r="B32" s="50">
        <f t="shared" si="1"/>
        <v>6</v>
      </c>
      <c r="C32" s="130" t="s">
        <v>226</v>
      </c>
      <c r="D32" s="131"/>
      <c r="E32" s="131"/>
      <c r="F32" s="131"/>
      <c r="G32" s="131"/>
      <c r="H32" s="131"/>
      <c r="I32" s="131"/>
    </row>
    <row r="33" s="8" customFormat="1" ht="12.75" x14ac:dyDescent="0.2"/>
    <row r="34" s="8" customFormat="1" ht="12.75" x14ac:dyDescent="0.2"/>
    <row r="35" s="8" customFormat="1" ht="12.75" x14ac:dyDescent="0.2"/>
    <row r="36" s="8"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ccAR3Vq6T5a2+aQC8UKuBb1F9ma9BjqlwtwMtdbGJ5AngyQkl6hPmrMouQJEojlK8JS5zGhE9fGTShe/XNdBKA==" saltValue="Z32EELAt0exSQolEDp4LIw==" spinCount="100000" sheet="1" objects="1" scenarios="1"/>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headerFooter>
    <oddHeader>&amp;L&amp;"Calibri"&amp;10&amp;K000000ST Classification: OFFICIAL SENSITIVE&amp;1#_x000D_&amp;"Calibri"&amp;11&amp;K000000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85" zoomScaleNormal="85" workbookViewId="0">
      <selection activeCell="H12" sqref="H12"/>
    </sheetView>
  </sheetViews>
  <sheetFormatPr defaultColWidth="0" defaultRowHeight="14.25" zeroHeight="1" x14ac:dyDescent="0.2"/>
  <cols>
    <col min="1" max="1" width="1.75" style="1" customWidth="1"/>
    <col min="2" max="2" width="4.125" style="1" customWidth="1"/>
    <col min="3" max="3" width="70.625" style="1" customWidth="1"/>
    <col min="4" max="4" width="16.625" style="1" customWidth="1"/>
    <col min="5" max="5" width="14.625" style="1" customWidth="1"/>
    <col min="6" max="6" width="5.625" style="1" customWidth="1"/>
    <col min="7" max="7" width="3.25" style="1" customWidth="1"/>
    <col min="8" max="109" width="8.75" style="1" customWidth="1"/>
    <col min="110" max="110" width="0" style="1" hidden="1" customWidth="1"/>
    <col min="111" max="16384" width="8.75" style="1" hidden="1"/>
  </cols>
  <sheetData>
    <row r="1" spans="2:88" ht="22.5" customHeight="1" x14ac:dyDescent="0.35">
      <c r="B1" s="142" t="s">
        <v>227</v>
      </c>
      <c r="C1" s="142"/>
      <c r="D1" s="142"/>
      <c r="E1" s="142"/>
      <c r="F1" s="142"/>
      <c r="G1" s="25"/>
    </row>
    <row r="2" spans="2:88" ht="15" thickBot="1" x14ac:dyDescent="0.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row>
    <row r="3" spans="2:88" ht="16.5" customHeight="1" thickBot="1" x14ac:dyDescent="0.25">
      <c r="B3" s="120" t="s">
        <v>3</v>
      </c>
      <c r="C3" s="140"/>
      <c r="D3" s="137" t="str">
        <f>'Cover sheet'!C5</f>
        <v xml:space="preserve">Severn Trent </v>
      </c>
      <c r="E3" s="138"/>
      <c r="F3" s="139"/>
      <c r="G3" s="26"/>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row>
    <row r="4" spans="2:88" ht="14.65" customHeight="1" thickBot="1" x14ac:dyDescent="0.35">
      <c r="B4" s="143" t="s">
        <v>6</v>
      </c>
      <c r="C4" s="144"/>
      <c r="D4" s="137" t="str">
        <f>'Cover sheet'!C6</f>
        <v>Bishops Castle</v>
      </c>
      <c r="E4" s="138"/>
      <c r="F4" s="139"/>
      <c r="G4" s="26"/>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row>
    <row r="5" spans="2:88" ht="16.5" thickBot="1" x14ac:dyDescent="0.35">
      <c r="C5" s="28"/>
      <c r="D5" s="28"/>
      <c r="E5" s="25"/>
      <c r="F5" s="25"/>
      <c r="G5" s="26"/>
      <c r="H5" s="141" t="s">
        <v>124</v>
      </c>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32" t="s">
        <v>125</v>
      </c>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row>
    <row r="6" spans="2:88" ht="15" thickBot="1" x14ac:dyDescent="0.25">
      <c r="B6" s="79" t="s">
        <v>39</v>
      </c>
      <c r="C6" s="29" t="s">
        <v>126</v>
      </c>
      <c r="D6" s="30" t="s">
        <v>41</v>
      </c>
      <c r="E6" s="30" t="s">
        <v>42</v>
      </c>
      <c r="F6" s="32" t="s">
        <v>43</v>
      </c>
      <c r="G6" s="26"/>
      <c r="H6" s="30" t="s">
        <v>127</v>
      </c>
      <c r="I6" s="30" t="s">
        <v>128</v>
      </c>
      <c r="J6" s="30" t="s">
        <v>129</v>
      </c>
      <c r="K6" s="30" t="s">
        <v>130</v>
      </c>
      <c r="L6" s="30" t="s">
        <v>131</v>
      </c>
      <c r="M6" s="30" t="s">
        <v>132</v>
      </c>
      <c r="N6" s="30" t="s">
        <v>133</v>
      </c>
      <c r="O6" s="30" t="s">
        <v>134</v>
      </c>
      <c r="P6" s="30" t="s">
        <v>135</v>
      </c>
      <c r="Q6" s="30" t="s">
        <v>136</v>
      </c>
      <c r="R6" s="30" t="s">
        <v>137</v>
      </c>
      <c r="S6" s="30" t="s">
        <v>138</v>
      </c>
      <c r="T6" s="30" t="s">
        <v>139</v>
      </c>
      <c r="U6" s="30" t="s">
        <v>140</v>
      </c>
      <c r="V6" s="30" t="s">
        <v>141</v>
      </c>
      <c r="W6" s="30" t="s">
        <v>142</v>
      </c>
      <c r="X6" s="30" t="s">
        <v>143</v>
      </c>
      <c r="Y6" s="30" t="s">
        <v>144</v>
      </c>
      <c r="Z6" s="30" t="s">
        <v>145</v>
      </c>
      <c r="AA6" s="30" t="s">
        <v>146</v>
      </c>
      <c r="AB6" s="30" t="s">
        <v>147</v>
      </c>
      <c r="AC6" s="30" t="s">
        <v>148</v>
      </c>
      <c r="AD6" s="30" t="s">
        <v>149</v>
      </c>
      <c r="AE6" s="30" t="s">
        <v>150</v>
      </c>
      <c r="AF6" s="30" t="s">
        <v>151</v>
      </c>
      <c r="AG6" s="30" t="s">
        <v>152</v>
      </c>
      <c r="AH6" s="30" t="s">
        <v>153</v>
      </c>
      <c r="AI6" s="30" t="s">
        <v>154</v>
      </c>
      <c r="AJ6" s="30" t="s">
        <v>155</v>
      </c>
      <c r="AK6" s="30" t="s">
        <v>156</v>
      </c>
      <c r="AL6" s="30" t="s">
        <v>157</v>
      </c>
      <c r="AM6" s="30" t="s">
        <v>158</v>
      </c>
      <c r="AN6" s="30" t="s">
        <v>159</v>
      </c>
      <c r="AO6" s="30" t="s">
        <v>160</v>
      </c>
      <c r="AP6" s="30" t="s">
        <v>161</v>
      </c>
      <c r="AQ6" s="30" t="s">
        <v>162</v>
      </c>
      <c r="AR6" s="30" t="s">
        <v>163</v>
      </c>
      <c r="AS6" s="30" t="s">
        <v>164</v>
      </c>
      <c r="AT6" s="30" t="s">
        <v>165</v>
      </c>
      <c r="AU6" s="30" t="s">
        <v>166</v>
      </c>
      <c r="AV6" s="30" t="s">
        <v>167</v>
      </c>
      <c r="AW6" s="30" t="s">
        <v>168</v>
      </c>
      <c r="AX6" s="30" t="s">
        <v>169</v>
      </c>
      <c r="AY6" s="30" t="s">
        <v>170</v>
      </c>
      <c r="AZ6" s="30" t="s">
        <v>171</v>
      </c>
      <c r="BA6" s="30" t="s">
        <v>172</v>
      </c>
      <c r="BB6" s="30" t="s">
        <v>173</v>
      </c>
      <c r="BC6" s="30" t="s">
        <v>174</v>
      </c>
      <c r="BD6" s="30" t="s">
        <v>175</v>
      </c>
      <c r="BE6" s="30" t="s">
        <v>176</v>
      </c>
      <c r="BF6" s="30" t="s">
        <v>177</v>
      </c>
      <c r="BG6" s="30" t="s">
        <v>178</v>
      </c>
      <c r="BH6" s="30" t="s">
        <v>179</v>
      </c>
      <c r="BI6" s="30" t="s">
        <v>180</v>
      </c>
      <c r="BJ6" s="30" t="s">
        <v>181</v>
      </c>
      <c r="BK6" s="30" t="s">
        <v>182</v>
      </c>
      <c r="BL6" s="30" t="s">
        <v>183</v>
      </c>
      <c r="BM6" s="30" t="s">
        <v>184</v>
      </c>
      <c r="BN6" s="30" t="s">
        <v>185</v>
      </c>
      <c r="BO6" s="30" t="s">
        <v>186</v>
      </c>
      <c r="BP6" s="30" t="s">
        <v>187</v>
      </c>
      <c r="BQ6" s="30" t="s">
        <v>188</v>
      </c>
      <c r="BR6" s="30" t="s">
        <v>189</v>
      </c>
      <c r="BS6" s="30" t="s">
        <v>190</v>
      </c>
      <c r="BT6" s="30" t="s">
        <v>191</v>
      </c>
      <c r="BU6" s="30" t="s">
        <v>192</v>
      </c>
      <c r="BV6" s="30" t="s">
        <v>193</v>
      </c>
      <c r="BW6" s="30" t="s">
        <v>194</v>
      </c>
      <c r="BX6" s="30" t="s">
        <v>195</v>
      </c>
      <c r="BY6" s="30" t="s">
        <v>196</v>
      </c>
      <c r="BZ6" s="30" t="s">
        <v>197</v>
      </c>
      <c r="CA6" s="30" t="s">
        <v>198</v>
      </c>
      <c r="CB6" s="30" t="s">
        <v>199</v>
      </c>
      <c r="CC6" s="30" t="s">
        <v>200</v>
      </c>
      <c r="CD6" s="30" t="s">
        <v>201</v>
      </c>
      <c r="CE6" s="30" t="s">
        <v>202</v>
      </c>
      <c r="CF6" s="30" t="s">
        <v>203</v>
      </c>
      <c r="CG6" s="30" t="s">
        <v>204</v>
      </c>
      <c r="CH6" s="30" t="s">
        <v>205</v>
      </c>
      <c r="CI6" s="30" t="s">
        <v>206</v>
      </c>
      <c r="CJ6" s="30" t="s">
        <v>207</v>
      </c>
    </row>
    <row r="7" spans="2:88" ht="51" x14ac:dyDescent="0.2">
      <c r="B7" s="80">
        <v>1</v>
      </c>
      <c r="C7" s="81" t="s">
        <v>228</v>
      </c>
      <c r="D7" s="68" t="s">
        <v>229</v>
      </c>
      <c r="E7" s="68" t="s">
        <v>74</v>
      </c>
      <c r="F7" s="82">
        <v>2</v>
      </c>
      <c r="G7" s="26"/>
      <c r="H7" s="106">
        <v>0.19749747558760899</v>
      </c>
      <c r="I7" s="106">
        <v>0.26</v>
      </c>
      <c r="J7" s="106">
        <v>0.45404476724360732</v>
      </c>
      <c r="K7" s="106">
        <v>0.45507269429073799</v>
      </c>
      <c r="L7" s="106">
        <v>0.4543618597035195</v>
      </c>
      <c r="M7" s="106">
        <v>0.45556783356153291</v>
      </c>
      <c r="N7" s="106">
        <v>0.45548714378324379</v>
      </c>
      <c r="O7" s="106">
        <v>0.4553679778733154</v>
      </c>
      <c r="P7" s="106">
        <v>0.45400902346859434</v>
      </c>
      <c r="Q7" s="106">
        <v>0.45508244835115375</v>
      </c>
      <c r="R7" s="106">
        <v>0.45498846533914861</v>
      </c>
      <c r="S7" s="106">
        <v>0.45489831788561397</v>
      </c>
      <c r="T7" s="106">
        <v>0.45350801068062202</v>
      </c>
      <c r="U7" s="106">
        <v>0.4545010529765427</v>
      </c>
      <c r="V7" s="106">
        <v>0.45415518261325427</v>
      </c>
      <c r="W7" s="106">
        <v>0.45370528287253648</v>
      </c>
      <c r="X7" s="106">
        <v>0.45190096140865493</v>
      </c>
      <c r="Y7" s="106">
        <v>0.45277496646157861</v>
      </c>
      <c r="Z7" s="106">
        <v>0.45247440004518208</v>
      </c>
      <c r="AA7" s="106">
        <v>0.45218020354014665</v>
      </c>
      <c r="AB7" s="106">
        <v>0.4506563569225755</v>
      </c>
      <c r="AC7" s="106">
        <v>0.45161444475593754</v>
      </c>
      <c r="AD7" s="106">
        <v>0.45134333511421354</v>
      </c>
      <c r="AE7" s="106">
        <v>0.45107537479891813</v>
      </c>
      <c r="AF7" s="106">
        <v>0.44957892233839775</v>
      </c>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2"/>
    </row>
    <row r="8" spans="2:88" ht="38.25" x14ac:dyDescent="0.2">
      <c r="B8" s="80">
        <v>2</v>
      </c>
      <c r="C8" s="83" t="s">
        <v>230</v>
      </c>
      <c r="D8" s="34" t="s">
        <v>231</v>
      </c>
      <c r="E8" s="34" t="s">
        <v>74</v>
      </c>
      <c r="F8" s="34">
        <v>2</v>
      </c>
      <c r="G8" s="26"/>
      <c r="H8" s="106">
        <v>0</v>
      </c>
      <c r="I8" s="106">
        <v>0</v>
      </c>
      <c r="J8" s="106">
        <v>1.1117141860447263E-2</v>
      </c>
      <c r="K8" s="106">
        <v>1.1117141860447263E-2</v>
      </c>
      <c r="L8" s="106">
        <v>1.1117141860447263E-2</v>
      </c>
      <c r="M8" s="106">
        <v>1.1117141860447263E-2</v>
      </c>
      <c r="N8" s="106">
        <v>1.1117141860447263E-2</v>
      </c>
      <c r="O8" s="106">
        <v>1.1117141860447263E-2</v>
      </c>
      <c r="P8" s="106">
        <v>1.1117141860447263E-2</v>
      </c>
      <c r="Q8" s="106">
        <v>1.1117141860447263E-2</v>
      </c>
      <c r="R8" s="106">
        <v>1.1117141860447263E-2</v>
      </c>
      <c r="S8" s="106">
        <v>1.1117141860447263E-2</v>
      </c>
      <c r="T8" s="106">
        <v>1.1117141860447263E-2</v>
      </c>
      <c r="U8" s="106">
        <v>1.1117141860447263E-2</v>
      </c>
      <c r="V8" s="106">
        <v>1.1117141860447263E-2</v>
      </c>
      <c r="W8" s="106">
        <v>1.1117141860447263E-2</v>
      </c>
      <c r="X8" s="106">
        <v>1.1117141860447263E-2</v>
      </c>
      <c r="Y8" s="106">
        <v>1.1117141860447263E-2</v>
      </c>
      <c r="Z8" s="106">
        <v>1.1117141860447263E-2</v>
      </c>
      <c r="AA8" s="106">
        <v>1.1117141860447263E-2</v>
      </c>
      <c r="AB8" s="106">
        <v>1.1117141860447263E-2</v>
      </c>
      <c r="AC8" s="106">
        <v>1.1117141860447263E-2</v>
      </c>
      <c r="AD8" s="106">
        <v>1.1117141860447263E-2</v>
      </c>
      <c r="AE8" s="106">
        <v>1.1117141860447263E-2</v>
      </c>
      <c r="AF8" s="106">
        <v>1.1117141860447263E-2</v>
      </c>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7"/>
    </row>
    <row r="9" spans="2:88" ht="38.25" x14ac:dyDescent="0.2">
      <c r="B9" s="80">
        <v>3</v>
      </c>
      <c r="C9" s="83" t="s">
        <v>232</v>
      </c>
      <c r="D9" s="34" t="s">
        <v>233</v>
      </c>
      <c r="E9" s="34" t="s">
        <v>74</v>
      </c>
      <c r="F9" s="34">
        <v>2</v>
      </c>
      <c r="G9" s="26"/>
      <c r="H9" s="106">
        <v>0.34</v>
      </c>
      <c r="I9" s="106">
        <v>0.37</v>
      </c>
      <c r="J9" s="106">
        <v>0.39244945444548329</v>
      </c>
      <c r="K9" s="106">
        <v>0.40579053703538898</v>
      </c>
      <c r="L9" s="106">
        <v>0.41896541418493372</v>
      </c>
      <c r="M9" s="106">
        <v>0.43203686547769871</v>
      </c>
      <c r="N9" s="106">
        <v>0.44439496170362064</v>
      </c>
      <c r="O9" s="106">
        <v>0.45668343893091379</v>
      </c>
      <c r="P9" s="106">
        <v>0.46880859944888936</v>
      </c>
      <c r="Q9" s="106">
        <v>0.48085828746251563</v>
      </c>
      <c r="R9" s="106">
        <v>0.49063935746444043</v>
      </c>
      <c r="S9" s="106">
        <v>0.50019361547746199</v>
      </c>
      <c r="T9" s="106">
        <v>0.50947713357376745</v>
      </c>
      <c r="U9" s="106">
        <v>0.51856450671490539</v>
      </c>
      <c r="V9" s="106">
        <v>0.52729722484619068</v>
      </c>
      <c r="W9" s="106">
        <v>0.53626333575401497</v>
      </c>
      <c r="X9" s="106">
        <v>0.54524139489834056</v>
      </c>
      <c r="Y9" s="106">
        <v>0.55395434218203576</v>
      </c>
      <c r="Z9" s="106">
        <v>0.56230979831781835</v>
      </c>
      <c r="AA9" s="106">
        <v>0.57057890064494987</v>
      </c>
      <c r="AB9" s="106">
        <v>0.57858382212850656</v>
      </c>
      <c r="AC9" s="106">
        <v>0.586367155070179</v>
      </c>
      <c r="AD9" s="106">
        <v>0.59403825838552282</v>
      </c>
      <c r="AE9" s="106">
        <v>0.60149600168035033</v>
      </c>
      <c r="AF9" s="106">
        <v>0.6089537355922483</v>
      </c>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7"/>
    </row>
    <row r="10" spans="2:88" ht="38.25" x14ac:dyDescent="0.2">
      <c r="B10" s="80">
        <v>4</v>
      </c>
      <c r="C10" s="83" t="s">
        <v>234</v>
      </c>
      <c r="D10" s="34" t="s">
        <v>235</v>
      </c>
      <c r="E10" s="34" t="s">
        <v>74</v>
      </c>
      <c r="F10" s="34">
        <v>2</v>
      </c>
      <c r="G10" s="26"/>
      <c r="H10" s="106">
        <v>0.58999741163006281</v>
      </c>
      <c r="I10" s="106">
        <v>0.56999999999999995</v>
      </c>
      <c r="J10" s="106">
        <v>0.42055846730193952</v>
      </c>
      <c r="K10" s="106">
        <v>0.40940207980946053</v>
      </c>
      <c r="L10" s="106">
        <v>0.39859424523904219</v>
      </c>
      <c r="M10" s="106">
        <v>0.3881672205351922</v>
      </c>
      <c r="N10" s="106">
        <v>0.37837305319783515</v>
      </c>
      <c r="O10" s="106">
        <v>0.36889466319900294</v>
      </c>
      <c r="P10" s="106">
        <v>0.3596492002627758</v>
      </c>
      <c r="Q10" s="106">
        <v>0.35068253167445129</v>
      </c>
      <c r="R10" s="106">
        <v>0.34180525585516214</v>
      </c>
      <c r="S10" s="106">
        <v>0.33321365415914489</v>
      </c>
      <c r="T10" s="106">
        <v>0.32486163498631554</v>
      </c>
      <c r="U10" s="106">
        <v>0.31677845301984969</v>
      </c>
      <c r="V10" s="106">
        <v>0.30886379441135559</v>
      </c>
      <c r="W10" s="106">
        <v>0.30140344783663281</v>
      </c>
      <c r="X10" s="106">
        <v>0.29413450031364013</v>
      </c>
      <c r="Y10" s="106">
        <v>0.28704021036513944</v>
      </c>
      <c r="Z10" s="106">
        <v>0.28007278566103605</v>
      </c>
      <c r="AA10" s="106">
        <v>0.27334761473093933</v>
      </c>
      <c r="AB10" s="106">
        <v>0.26677653918625893</v>
      </c>
      <c r="AC10" s="106">
        <v>0.26037137653400527</v>
      </c>
      <c r="AD10" s="106">
        <v>0.2541667100867962</v>
      </c>
      <c r="AE10" s="106">
        <v>0.24811574277182979</v>
      </c>
      <c r="AF10" s="106">
        <v>0.24206513689470549</v>
      </c>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7"/>
    </row>
    <row r="11" spans="2:88" ht="38.25" x14ac:dyDescent="0.2">
      <c r="B11" s="80">
        <v>5</v>
      </c>
      <c r="C11" s="83" t="s">
        <v>236</v>
      </c>
      <c r="D11" s="34" t="s">
        <v>237</v>
      </c>
      <c r="E11" s="34" t="s">
        <v>238</v>
      </c>
      <c r="F11" s="34">
        <v>1</v>
      </c>
      <c r="G11" s="26"/>
      <c r="H11" s="108">
        <v>133.12820619162792</v>
      </c>
      <c r="I11" s="108">
        <v>135</v>
      </c>
      <c r="J11" s="108">
        <v>126.4</v>
      </c>
      <c r="K11" s="108">
        <v>126.4</v>
      </c>
      <c r="L11" s="108">
        <v>126.6</v>
      </c>
      <c r="M11" s="108">
        <v>126.7</v>
      </c>
      <c r="N11" s="108">
        <v>127</v>
      </c>
      <c r="O11" s="108">
        <v>127.2</v>
      </c>
      <c r="P11" s="108">
        <v>127.5</v>
      </c>
      <c r="Q11" s="108">
        <v>127.9</v>
      </c>
      <c r="R11" s="108">
        <v>127.8</v>
      </c>
      <c r="S11" s="108">
        <v>127.6</v>
      </c>
      <c r="T11" s="108">
        <v>127.5</v>
      </c>
      <c r="U11" s="108">
        <v>127.3</v>
      </c>
      <c r="V11" s="108">
        <v>127.2</v>
      </c>
      <c r="W11" s="108">
        <v>127.2</v>
      </c>
      <c r="X11" s="108">
        <v>127.3</v>
      </c>
      <c r="Y11" s="108">
        <v>127.3</v>
      </c>
      <c r="Z11" s="108">
        <v>127.3</v>
      </c>
      <c r="AA11" s="108">
        <v>127.4</v>
      </c>
      <c r="AB11" s="108">
        <v>127.4</v>
      </c>
      <c r="AC11" s="108">
        <v>127.4</v>
      </c>
      <c r="AD11" s="108">
        <v>127.4</v>
      </c>
      <c r="AE11" s="108">
        <v>127.4</v>
      </c>
      <c r="AF11" s="108">
        <v>127.4</v>
      </c>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7"/>
    </row>
    <row r="12" spans="2:88" ht="38.25" x14ac:dyDescent="0.2">
      <c r="B12" s="80">
        <v>6</v>
      </c>
      <c r="C12" s="83" t="s">
        <v>239</v>
      </c>
      <c r="D12" s="34" t="s">
        <v>240</v>
      </c>
      <c r="E12" s="34" t="s">
        <v>238</v>
      </c>
      <c r="F12" s="34">
        <v>1</v>
      </c>
      <c r="G12" s="26"/>
      <c r="H12" s="108">
        <v>187.69283767518149</v>
      </c>
      <c r="I12" s="108">
        <v>183</v>
      </c>
      <c r="J12" s="108">
        <v>140.30000000000001</v>
      </c>
      <c r="K12" s="108">
        <v>140.30000000000001</v>
      </c>
      <c r="L12" s="108">
        <v>140.30000000000001</v>
      </c>
      <c r="M12" s="108">
        <v>140.30000000000001</v>
      </c>
      <c r="N12" s="108">
        <v>140.19999999999999</v>
      </c>
      <c r="O12" s="108">
        <v>140.19999999999999</v>
      </c>
      <c r="P12" s="108">
        <v>140.19999999999999</v>
      </c>
      <c r="Q12" s="108">
        <v>140.19999999999999</v>
      </c>
      <c r="R12" s="108">
        <v>140.1</v>
      </c>
      <c r="S12" s="108">
        <v>140.1</v>
      </c>
      <c r="T12" s="108">
        <v>140.1</v>
      </c>
      <c r="U12" s="108">
        <v>140.1</v>
      </c>
      <c r="V12" s="108">
        <v>140</v>
      </c>
      <c r="W12" s="108">
        <v>140.19999999999999</v>
      </c>
      <c r="X12" s="108">
        <v>140.30000000000001</v>
      </c>
      <c r="Y12" s="108">
        <v>140.5</v>
      </c>
      <c r="Z12" s="108">
        <v>140.6</v>
      </c>
      <c r="AA12" s="108">
        <v>140.80000000000001</v>
      </c>
      <c r="AB12" s="108">
        <v>140.9</v>
      </c>
      <c r="AC12" s="108">
        <v>141</v>
      </c>
      <c r="AD12" s="108">
        <v>141.1</v>
      </c>
      <c r="AE12" s="108">
        <v>141.19999999999999</v>
      </c>
      <c r="AF12" s="108">
        <v>141.30000000000001</v>
      </c>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7"/>
    </row>
    <row r="13" spans="2:88" ht="38.25" x14ac:dyDescent="0.2">
      <c r="B13" s="80">
        <v>7</v>
      </c>
      <c r="C13" s="83" t="s">
        <v>241</v>
      </c>
      <c r="D13" s="34" t="s">
        <v>242</v>
      </c>
      <c r="E13" s="34" t="s">
        <v>238</v>
      </c>
      <c r="F13" s="34">
        <v>1</v>
      </c>
      <c r="G13" s="26"/>
      <c r="H13" s="108">
        <v>163.42124068710226</v>
      </c>
      <c r="I13" s="108">
        <v>161</v>
      </c>
      <c r="J13" s="108">
        <v>133.2281850600277</v>
      </c>
      <c r="K13" s="108">
        <v>133.02713308762478</v>
      </c>
      <c r="L13" s="108">
        <v>132.882126066936</v>
      </c>
      <c r="M13" s="108">
        <v>132.80087668644614</v>
      </c>
      <c r="N13" s="108">
        <v>132.73255531839061</v>
      </c>
      <c r="O13" s="108">
        <v>132.70719758547349</v>
      </c>
      <c r="P13" s="108">
        <v>132.74051140508095</v>
      </c>
      <c r="Q13" s="108">
        <v>132.81337336787266</v>
      </c>
      <c r="R13" s="108">
        <v>132.56978754698935</v>
      </c>
      <c r="S13" s="108">
        <v>132.33109843691568</v>
      </c>
      <c r="T13" s="108">
        <v>132.10131036402345</v>
      </c>
      <c r="U13" s="108">
        <v>131.87461616057843</v>
      </c>
      <c r="V13" s="108">
        <v>131.66208200400439</v>
      </c>
      <c r="W13" s="108">
        <v>131.5989013022664</v>
      </c>
      <c r="X13" s="108">
        <v>131.55917047920158</v>
      </c>
      <c r="Y13" s="108">
        <v>131.51416764085292</v>
      </c>
      <c r="Z13" s="108">
        <v>131.4665750073795</v>
      </c>
      <c r="AA13" s="108">
        <v>131.40462370775347</v>
      </c>
      <c r="AB13" s="108">
        <v>131.33856402973785</v>
      </c>
      <c r="AC13" s="108">
        <v>131.26634850051096</v>
      </c>
      <c r="AD13" s="108">
        <v>131.20112577015865</v>
      </c>
      <c r="AE13" s="108">
        <v>131.1290132737542</v>
      </c>
      <c r="AF13" s="108">
        <v>131.05192588302069</v>
      </c>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7"/>
    </row>
    <row r="14" spans="2:88" ht="38.25" x14ac:dyDescent="0.2">
      <c r="B14" s="80">
        <v>8</v>
      </c>
      <c r="C14" s="83" t="s">
        <v>243</v>
      </c>
      <c r="D14" s="34" t="s">
        <v>244</v>
      </c>
      <c r="E14" s="34" t="s">
        <v>74</v>
      </c>
      <c r="F14" s="34">
        <v>2</v>
      </c>
      <c r="G14" s="26"/>
      <c r="H14" s="106">
        <v>1.3003923197644038</v>
      </c>
      <c r="I14" s="106">
        <v>1.31</v>
      </c>
      <c r="J14" s="106">
        <v>0.58029175994465776</v>
      </c>
      <c r="K14" s="106">
        <v>0.58033588237588085</v>
      </c>
      <c r="L14" s="106">
        <v>0.58037914836757576</v>
      </c>
      <c r="M14" s="106">
        <v>0.58042156125513056</v>
      </c>
      <c r="N14" s="106">
        <v>0.58046314469964688</v>
      </c>
      <c r="O14" s="106">
        <v>0.58050391841921656</v>
      </c>
      <c r="P14" s="106">
        <v>0.58054388828650938</v>
      </c>
      <c r="Q14" s="106">
        <v>0.58058309811927156</v>
      </c>
      <c r="R14" s="106">
        <v>0.5806215300544979</v>
      </c>
      <c r="S14" s="106">
        <v>0.58065922780606671</v>
      </c>
      <c r="T14" s="106">
        <v>0.58069621114808978</v>
      </c>
      <c r="U14" s="106">
        <v>0.58073247960930496</v>
      </c>
      <c r="V14" s="106">
        <v>0.58076805555077637</v>
      </c>
      <c r="W14" s="106">
        <v>0.58080294002144073</v>
      </c>
      <c r="X14" s="106">
        <v>0.58083715523575274</v>
      </c>
      <c r="Y14" s="106">
        <v>0.58087070387937101</v>
      </c>
      <c r="Z14" s="106">
        <v>0.58090360804380059</v>
      </c>
      <c r="AA14" s="106">
        <v>0.58093591094627572</v>
      </c>
      <c r="AB14" s="106">
        <v>0.58096759216481519</v>
      </c>
      <c r="AC14" s="106">
        <v>0.58141001035313611</v>
      </c>
      <c r="AD14" s="106">
        <v>0.58184443861217439</v>
      </c>
      <c r="AE14" s="106">
        <v>0.58227100577297641</v>
      </c>
      <c r="AF14" s="106">
        <v>0.58268988288034329</v>
      </c>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7"/>
    </row>
    <row r="15" spans="2:88" ht="38.25" x14ac:dyDescent="0.2">
      <c r="B15" s="80">
        <v>9</v>
      </c>
      <c r="C15" s="83" t="s">
        <v>245</v>
      </c>
      <c r="D15" s="34" t="s">
        <v>246</v>
      </c>
      <c r="E15" s="34" t="s">
        <v>247</v>
      </c>
      <c r="F15" s="34">
        <v>2</v>
      </c>
      <c r="G15" s="26"/>
      <c r="H15" s="106">
        <v>383.46391413676577</v>
      </c>
      <c r="I15" s="106">
        <v>379.1120866</v>
      </c>
      <c r="J15" s="106">
        <v>161.75724028443074</v>
      </c>
      <c r="K15" s="106">
        <v>160.00233433961762</v>
      </c>
      <c r="L15" s="106">
        <v>158.28525804795865</v>
      </c>
      <c r="M15" s="106">
        <v>156.60584739657492</v>
      </c>
      <c r="N15" s="106">
        <v>155.12630810278986</v>
      </c>
      <c r="O15" s="106">
        <v>153.6743820253769</v>
      </c>
      <c r="P15" s="106">
        <v>152.24992293354362</v>
      </c>
      <c r="Q15" s="106">
        <v>150.85129322981709</v>
      </c>
      <c r="R15" s="106">
        <v>149.47820122138413</v>
      </c>
      <c r="S15" s="106">
        <v>148.13065514109996</v>
      </c>
      <c r="T15" s="106">
        <v>146.80718858341046</v>
      </c>
      <c r="U15" s="106">
        <v>145.50715692290518</v>
      </c>
      <c r="V15" s="106">
        <v>144.22994400648142</v>
      </c>
      <c r="W15" s="106">
        <v>142.97495003864668</v>
      </c>
      <c r="X15" s="106">
        <v>141.7038938043394</v>
      </c>
      <c r="Y15" s="106">
        <v>140.45523212983755</v>
      </c>
      <c r="Z15" s="106">
        <v>139.22837940256707</v>
      </c>
      <c r="AA15" s="106">
        <v>138.02277545264781</v>
      </c>
      <c r="AB15" s="106">
        <v>136.8378644883752</v>
      </c>
      <c r="AC15" s="106">
        <v>135.76917381384794</v>
      </c>
      <c r="AD15" s="106">
        <v>134.71679277088455</v>
      </c>
      <c r="AE15" s="106">
        <v>133.68033869168937</v>
      </c>
      <c r="AF15" s="106">
        <v>132.65945130798681</v>
      </c>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7"/>
    </row>
    <row r="16" spans="2:88" ht="38.25" x14ac:dyDescent="0.2">
      <c r="B16" s="80">
        <v>10</v>
      </c>
      <c r="C16" s="83" t="s">
        <v>248</v>
      </c>
      <c r="D16" s="34" t="s">
        <v>249</v>
      </c>
      <c r="E16" s="34" t="s">
        <v>250</v>
      </c>
      <c r="F16" s="34">
        <v>2</v>
      </c>
      <c r="G16" s="26"/>
      <c r="H16" s="106">
        <v>1.23</v>
      </c>
      <c r="I16" s="106">
        <v>1.3360000000000001</v>
      </c>
      <c r="J16" s="106">
        <v>1.4962376428837265</v>
      </c>
      <c r="K16" s="106">
        <v>1.5605936452983944</v>
      </c>
      <c r="L16" s="106">
        <v>1.6244292330928067</v>
      </c>
      <c r="M16" s="106">
        <v>1.6877315436270084</v>
      </c>
      <c r="N16" s="106">
        <v>1.7465761796591839</v>
      </c>
      <c r="O16" s="106">
        <v>1.8049417546598434</v>
      </c>
      <c r="P16" s="106">
        <v>1.862823062260708</v>
      </c>
      <c r="Q16" s="106">
        <v>1.9202532979785798</v>
      </c>
      <c r="R16" s="106">
        <v>1.9772309823133756</v>
      </c>
      <c r="S16" s="106">
        <v>2.0337485454937649</v>
      </c>
      <c r="T16" s="106">
        <v>2.0898361002471453</v>
      </c>
      <c r="U16" s="106">
        <v>2.1455024729101697</v>
      </c>
      <c r="V16" s="106">
        <v>2.2007572461937683</v>
      </c>
      <c r="W16" s="106">
        <v>2.2556090411018297</v>
      </c>
      <c r="X16" s="106">
        <v>2.311152763725985</v>
      </c>
      <c r="Y16" s="106">
        <v>2.3663104713509306</v>
      </c>
      <c r="Z16" s="106">
        <v>2.4210905475408997</v>
      </c>
      <c r="AA16" s="106">
        <v>2.4755012945298787</v>
      </c>
      <c r="AB16" s="106">
        <v>2.5295500797035642</v>
      </c>
      <c r="AC16" s="106">
        <v>2.5832450568584138</v>
      </c>
      <c r="AD16" s="106">
        <v>2.6365934537519817</v>
      </c>
      <c r="AE16" s="106">
        <v>2.6896015774824007</v>
      </c>
      <c r="AF16" s="106">
        <v>2.7422773893404018</v>
      </c>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7"/>
    </row>
    <row r="17" spans="2:88" ht="38.25" x14ac:dyDescent="0.2">
      <c r="B17" s="80">
        <v>11</v>
      </c>
      <c r="C17" s="83" t="s">
        <v>251</v>
      </c>
      <c r="D17" s="34" t="s">
        <v>252</v>
      </c>
      <c r="E17" s="34" t="s">
        <v>250</v>
      </c>
      <c r="F17" s="34">
        <v>2</v>
      </c>
      <c r="G17" s="26"/>
      <c r="H17" s="106">
        <v>3.391</v>
      </c>
      <c r="I17" s="106">
        <v>3.456</v>
      </c>
      <c r="J17" s="106">
        <v>3.5874237154657451</v>
      </c>
      <c r="K17" s="106">
        <v>3.6270463476118544</v>
      </c>
      <c r="L17" s="106">
        <v>3.6666658381523276</v>
      </c>
      <c r="M17" s="106">
        <v>3.7062572752173293</v>
      </c>
      <c r="N17" s="106">
        <v>3.7418742945588579</v>
      </c>
      <c r="O17" s="106">
        <v>3.7774931043702229</v>
      </c>
      <c r="P17" s="106">
        <v>3.8130980765088078</v>
      </c>
      <c r="Q17" s="106">
        <v>3.8487114408410936</v>
      </c>
      <c r="R17" s="106">
        <v>3.8843224317007308</v>
      </c>
      <c r="S17" s="106">
        <v>3.9199126423424455</v>
      </c>
      <c r="T17" s="106">
        <v>3.9555025659943039</v>
      </c>
      <c r="U17" s="106">
        <v>3.9910922039181718</v>
      </c>
      <c r="V17" s="106">
        <v>4.0266815573656318</v>
      </c>
      <c r="W17" s="106">
        <v>4.0622706275780995</v>
      </c>
      <c r="X17" s="106">
        <v>4.0989498569302238</v>
      </c>
      <c r="Y17" s="106">
        <v>4.1356288055001835</v>
      </c>
      <c r="Z17" s="106">
        <v>4.1723074744996271</v>
      </c>
      <c r="AA17" s="106">
        <v>4.2089858651305017</v>
      </c>
      <c r="AB17" s="106">
        <v>4.2456639785851831</v>
      </c>
      <c r="AC17" s="106">
        <v>4.2823418160465705</v>
      </c>
      <c r="AD17" s="106">
        <v>4.3190193786882123</v>
      </c>
      <c r="AE17" s="106">
        <v>4.3556966676743984</v>
      </c>
      <c r="AF17" s="106">
        <v>4.3923736841602796</v>
      </c>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7"/>
    </row>
    <row r="18" spans="2:88" ht="38.25" x14ac:dyDescent="0.2">
      <c r="B18" s="80">
        <v>12</v>
      </c>
      <c r="C18" s="83" t="s">
        <v>253</v>
      </c>
      <c r="D18" s="34" t="s">
        <v>254</v>
      </c>
      <c r="E18" s="34" t="s">
        <v>250</v>
      </c>
      <c r="F18" s="34">
        <v>2</v>
      </c>
      <c r="G18" s="26"/>
      <c r="H18" s="106">
        <v>6.0271414188586059</v>
      </c>
      <c r="I18" s="106">
        <v>6.0819999999999999</v>
      </c>
      <c r="J18" s="106">
        <v>6.3233718170529123</v>
      </c>
      <c r="K18" s="106">
        <v>6.349017630116732</v>
      </c>
      <c r="L18" s="106">
        <v>6.3735179015584906</v>
      </c>
      <c r="M18" s="106">
        <v>6.3971948149593967</v>
      </c>
      <c r="N18" s="106">
        <v>6.4196903885625574</v>
      </c>
      <c r="O18" s="106">
        <v>6.4420499290980944</v>
      </c>
      <c r="P18" s="106">
        <v>6.4621828231057581</v>
      </c>
      <c r="Q18" s="106">
        <v>6.481972054626806</v>
      </c>
      <c r="R18" s="106">
        <v>6.5002935609445913</v>
      </c>
      <c r="S18" s="106">
        <v>6.5188942930327531</v>
      </c>
      <c r="T18" s="106">
        <v>6.5369007754044741</v>
      </c>
      <c r="U18" s="106">
        <v>6.5553726340601548</v>
      </c>
      <c r="V18" s="106">
        <v>6.5718111563366826</v>
      </c>
      <c r="W18" s="106">
        <v>6.5863022578557144</v>
      </c>
      <c r="X18" s="106">
        <v>6.6012157778478784</v>
      </c>
      <c r="Y18" s="106">
        <v>6.6157068793669085</v>
      </c>
      <c r="Z18" s="106">
        <v>6.6285799033447823</v>
      </c>
      <c r="AA18" s="106">
        <v>6.6433502306341889</v>
      </c>
      <c r="AB18" s="106">
        <v>6.6574976696666015</v>
      </c>
      <c r="AC18" s="106">
        <v>6.6715377141719472</v>
      </c>
      <c r="AD18" s="106">
        <v>6.6859214211639104</v>
      </c>
      <c r="AE18" s="106">
        <v>6.7002048932639386</v>
      </c>
      <c r="AF18" s="106">
        <v>6.7147532718640752</v>
      </c>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7"/>
    </row>
    <row r="19" spans="2:88" ht="38.25" x14ac:dyDescent="0.2">
      <c r="B19" s="80">
        <v>13</v>
      </c>
      <c r="C19" s="83" t="s">
        <v>255</v>
      </c>
      <c r="D19" s="34" t="s">
        <v>256</v>
      </c>
      <c r="E19" s="34" t="s">
        <v>257</v>
      </c>
      <c r="F19" s="34">
        <v>1</v>
      </c>
      <c r="G19" s="26"/>
      <c r="H19" s="108">
        <v>2.0473264267795108</v>
      </c>
      <c r="I19" s="108">
        <v>2.0471592209999998</v>
      </c>
      <c r="J19" s="108">
        <v>2.0754222459267742</v>
      </c>
      <c r="K19" s="108">
        <v>2.056611746875026</v>
      </c>
      <c r="L19" s="108">
        <v>2.0379843706941134</v>
      </c>
      <c r="M19" s="108">
        <v>2.0196452684672157</v>
      </c>
      <c r="N19" s="108">
        <v>2.0039911295210424</v>
      </c>
      <c r="O19" s="108">
        <v>1.9886930483467686</v>
      </c>
      <c r="P19" s="108">
        <v>1.973082421496634</v>
      </c>
      <c r="Q19" s="108">
        <v>1.9577397661523459</v>
      </c>
      <c r="R19" s="108">
        <v>1.942311124984468</v>
      </c>
      <c r="S19" s="108">
        <v>1.927340965224293</v>
      </c>
      <c r="T19" s="108">
        <v>1.912535099366619</v>
      </c>
      <c r="U19" s="108">
        <v>1.8982031844886271</v>
      </c>
      <c r="V19" s="108">
        <v>1.8835870687116452</v>
      </c>
      <c r="W19" s="108">
        <v>1.868718483624255</v>
      </c>
      <c r="X19" s="108">
        <v>1.8537076128103138</v>
      </c>
      <c r="Y19" s="108">
        <v>1.8389012466497243</v>
      </c>
      <c r="Z19" s="108">
        <v>1.8239512858060083</v>
      </c>
      <c r="AA19" s="108">
        <v>1.8098513128628186</v>
      </c>
      <c r="AB19" s="108">
        <v>1.7958716629730644</v>
      </c>
      <c r="AC19" s="108">
        <v>1.7821500951991005</v>
      </c>
      <c r="AD19" s="108">
        <v>1.7688015043976109</v>
      </c>
      <c r="AE19" s="108">
        <v>1.7556939668876097</v>
      </c>
      <c r="AF19" s="108">
        <v>1.7434637978743588</v>
      </c>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7"/>
    </row>
    <row r="20" spans="2:88" ht="38.25" x14ac:dyDescent="0.2">
      <c r="B20" s="80">
        <v>14</v>
      </c>
      <c r="C20" s="83" t="s">
        <v>258</v>
      </c>
      <c r="D20" s="34" t="s">
        <v>259</v>
      </c>
      <c r="E20" s="34" t="s">
        <v>257</v>
      </c>
      <c r="F20" s="34">
        <v>1</v>
      </c>
      <c r="G20" s="26"/>
      <c r="H20" s="108">
        <v>2.0093278140000002</v>
      </c>
      <c r="I20" s="108">
        <v>2.0091606070000001</v>
      </c>
      <c r="J20" s="108">
        <v>2.1211559628852092</v>
      </c>
      <c r="K20" s="108">
        <v>2.1043504014581518</v>
      </c>
      <c r="L20" s="108">
        <v>2.087605506400398</v>
      </c>
      <c r="M20" s="108">
        <v>2.0710426146752239</v>
      </c>
      <c r="N20" s="108">
        <v>2.0571857133471174</v>
      </c>
      <c r="O20" s="108">
        <v>2.0436028021864248</v>
      </c>
      <c r="P20" s="108">
        <v>2.0296146495203655</v>
      </c>
      <c r="Q20" s="108">
        <v>2.0158240330798018</v>
      </c>
      <c r="R20" s="108">
        <v>2.0018723084503081</v>
      </c>
      <c r="S20" s="108">
        <v>1.9883258440553835</v>
      </c>
      <c r="T20" s="108">
        <v>1.9748859285730482</v>
      </c>
      <c r="U20" s="108">
        <v>1.9618764371583395</v>
      </c>
      <c r="V20" s="108">
        <v>1.9485174473434022</v>
      </c>
      <c r="W20" s="108">
        <v>1.9348435786610334</v>
      </c>
      <c r="X20" s="108">
        <v>1.9209601470090756</v>
      </c>
      <c r="Y20" s="108">
        <v>1.9072396027561849</v>
      </c>
      <c r="Z20" s="108">
        <v>1.8933228668393745</v>
      </c>
      <c r="AA20" s="108">
        <v>1.8802433155371157</v>
      </c>
      <c r="AB20" s="108">
        <v>1.8672456839664904</v>
      </c>
      <c r="AC20" s="108">
        <v>1.854474804126899</v>
      </c>
      <c r="AD20" s="108">
        <v>1.8420518987621695</v>
      </c>
      <c r="AE20" s="108">
        <v>1.8298410740137454</v>
      </c>
      <c r="AF20" s="108">
        <v>1.8163499208251228</v>
      </c>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7"/>
    </row>
    <row r="21" spans="2:88" ht="38.25" x14ac:dyDescent="0.2">
      <c r="B21" s="80">
        <v>15</v>
      </c>
      <c r="C21" s="83" t="s">
        <v>260</v>
      </c>
      <c r="D21" s="34" t="s">
        <v>261</v>
      </c>
      <c r="E21" s="34" t="s">
        <v>262</v>
      </c>
      <c r="F21" s="34">
        <v>0</v>
      </c>
      <c r="G21" s="26"/>
      <c r="H21" s="109">
        <v>0.41</v>
      </c>
      <c r="I21" s="109">
        <v>0.43990000000000001</v>
      </c>
      <c r="J21" s="109">
        <v>0.4832068363026521</v>
      </c>
      <c r="K21" s="109">
        <v>0.49783195574827227</v>
      </c>
      <c r="L21" s="109">
        <v>0.51194041621328323</v>
      </c>
      <c r="M21" s="109">
        <v>0.52555081377243129</v>
      </c>
      <c r="N21" s="109">
        <v>0.5381269514093846</v>
      </c>
      <c r="O21" s="109">
        <v>0.55029364798275049</v>
      </c>
      <c r="P21" s="109">
        <v>0.56206467345244626</v>
      </c>
      <c r="Q21" s="109">
        <v>0.57345843249655948</v>
      </c>
      <c r="R21" s="109">
        <v>0.58448773538523457</v>
      </c>
      <c r="S21" s="109">
        <v>0.59516456671992668</v>
      </c>
      <c r="T21" s="109">
        <v>0.60550474756876849</v>
      </c>
      <c r="U21" s="109">
        <v>0.61552074119543254</v>
      </c>
      <c r="V21" s="109">
        <v>0.62522474030281772</v>
      </c>
      <c r="W21" s="109">
        <v>0.63462819668714554</v>
      </c>
      <c r="X21" s="109">
        <v>0.64384919046688671</v>
      </c>
      <c r="Y21" s="109">
        <v>0.65278377185132042</v>
      </c>
      <c r="Z21" s="109">
        <v>0.66144253314534585</v>
      </c>
      <c r="AA21" s="109">
        <v>0.66983563919491429</v>
      </c>
      <c r="AB21" s="109">
        <v>0.6779726188852111</v>
      </c>
      <c r="AC21" s="109">
        <v>0.68586285200013564</v>
      </c>
      <c r="AD21" s="109">
        <v>0.69351512572393059</v>
      </c>
      <c r="AE21" s="109">
        <v>0.7009376633522002</v>
      </c>
      <c r="AF21" s="109">
        <v>0.70813881494508368</v>
      </c>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7"/>
      <c r="BU21" s="77"/>
      <c r="BV21" s="77"/>
      <c r="BW21" s="77"/>
      <c r="BX21" s="77"/>
      <c r="BY21" s="77"/>
      <c r="BZ21" s="77"/>
      <c r="CA21" s="77"/>
      <c r="CB21" s="77"/>
      <c r="CC21" s="77"/>
      <c r="CD21" s="77"/>
      <c r="CE21" s="77"/>
      <c r="CF21" s="77"/>
      <c r="CG21" s="77"/>
      <c r="CH21" s="77"/>
      <c r="CI21" s="77"/>
      <c r="CJ21" s="77"/>
    </row>
    <row r="22" spans="2:88" x14ac:dyDescent="0.2"/>
    <row r="23" spans="2:88" x14ac:dyDescent="0.2"/>
    <row r="24" spans="2:88" x14ac:dyDescent="0.2"/>
    <row r="25" spans="2:88" ht="15" x14ac:dyDescent="0.25">
      <c r="B25" s="40" t="s">
        <v>87</v>
      </c>
    </row>
    <row r="26" spans="2:88" x14ac:dyDescent="0.2"/>
    <row r="27" spans="2:88" x14ac:dyDescent="0.2">
      <c r="B27" s="41"/>
      <c r="C27" s="1" t="s">
        <v>88</v>
      </c>
    </row>
    <row r="28" spans="2:88" x14ac:dyDescent="0.2"/>
    <row r="29" spans="2:88" x14ac:dyDescent="0.2">
      <c r="B29" s="42"/>
      <c r="C29" s="1" t="s">
        <v>89</v>
      </c>
    </row>
    <row r="30" spans="2:88" x14ac:dyDescent="0.2"/>
    <row r="31" spans="2:88" x14ac:dyDescent="0.2"/>
    <row r="32" spans="2:88" x14ac:dyDescent="0.2"/>
    <row r="33" spans="2:9" ht="15" x14ac:dyDescent="0.25">
      <c r="B33" s="133" t="s">
        <v>263</v>
      </c>
      <c r="C33" s="134"/>
      <c r="D33" s="134"/>
      <c r="E33" s="134"/>
      <c r="F33" s="134"/>
      <c r="G33" s="134"/>
      <c r="H33" s="134"/>
      <c r="I33" s="135"/>
    </row>
    <row r="34" spans="2:9" x14ac:dyDescent="0.2"/>
    <row r="35" spans="2:9" s="8" customFormat="1" ht="13.5" x14ac:dyDescent="0.2">
      <c r="B35" s="78" t="s">
        <v>39</v>
      </c>
      <c r="C35" s="136" t="s">
        <v>92</v>
      </c>
      <c r="D35" s="136"/>
      <c r="E35" s="136"/>
      <c r="F35" s="136"/>
      <c r="G35" s="136"/>
      <c r="H35" s="136"/>
      <c r="I35" s="136"/>
    </row>
    <row r="36" spans="2:9" s="8" customFormat="1" ht="89.65" customHeight="1" x14ac:dyDescent="0.2">
      <c r="B36" s="50">
        <v>1</v>
      </c>
      <c r="C36" s="129" t="s">
        <v>264</v>
      </c>
      <c r="D36" s="116"/>
      <c r="E36" s="116"/>
      <c r="F36" s="116"/>
      <c r="G36" s="116"/>
      <c r="H36" s="116"/>
      <c r="I36" s="116"/>
    </row>
    <row r="37" spans="2:9" s="8" customFormat="1" ht="76.5" customHeight="1" x14ac:dyDescent="0.2">
      <c r="B37" s="50">
        <f>B36+1</f>
        <v>2</v>
      </c>
      <c r="C37" s="117" t="s">
        <v>265</v>
      </c>
      <c r="D37" s="118"/>
      <c r="E37" s="118"/>
      <c r="F37" s="118"/>
      <c r="G37" s="118"/>
      <c r="H37" s="118"/>
      <c r="I37" s="119"/>
    </row>
    <row r="38" spans="2:9" s="8" customFormat="1" ht="58.15" customHeight="1" x14ac:dyDescent="0.2">
      <c r="B38" s="50">
        <f t="shared" ref="B38:B50" si="0">B37+1</f>
        <v>3</v>
      </c>
      <c r="C38" s="117" t="s">
        <v>266</v>
      </c>
      <c r="D38" s="118"/>
      <c r="E38" s="118"/>
      <c r="F38" s="118"/>
      <c r="G38" s="118"/>
      <c r="H38" s="118"/>
      <c r="I38" s="119"/>
    </row>
    <row r="39" spans="2:9" s="8" customFormat="1" ht="73.150000000000006" customHeight="1" x14ac:dyDescent="0.2">
      <c r="B39" s="50">
        <f t="shared" si="0"/>
        <v>4</v>
      </c>
      <c r="C39" s="117" t="s">
        <v>267</v>
      </c>
      <c r="D39" s="118"/>
      <c r="E39" s="118"/>
      <c r="F39" s="118"/>
      <c r="G39" s="118"/>
      <c r="H39" s="118"/>
      <c r="I39" s="119"/>
    </row>
    <row r="40" spans="2:9" s="8" customFormat="1" ht="59.65" customHeight="1" x14ac:dyDescent="0.2">
      <c r="B40" s="50">
        <f t="shared" si="0"/>
        <v>5</v>
      </c>
      <c r="C40" s="117" t="s">
        <v>268</v>
      </c>
      <c r="D40" s="118"/>
      <c r="E40" s="118"/>
      <c r="F40" s="118"/>
      <c r="G40" s="118"/>
      <c r="H40" s="118"/>
      <c r="I40" s="119"/>
    </row>
    <row r="41" spans="2:9" s="8" customFormat="1" ht="52.15" customHeight="1" x14ac:dyDescent="0.2">
      <c r="B41" s="50">
        <f t="shared" si="0"/>
        <v>6</v>
      </c>
      <c r="C41" s="117" t="s">
        <v>269</v>
      </c>
      <c r="D41" s="118"/>
      <c r="E41" s="118"/>
      <c r="F41" s="118"/>
      <c r="G41" s="118"/>
      <c r="H41" s="118"/>
      <c r="I41" s="119"/>
    </row>
    <row r="42" spans="2:9" s="8" customFormat="1" ht="54.4" customHeight="1" x14ac:dyDescent="0.2">
      <c r="B42" s="50">
        <f t="shared" si="0"/>
        <v>7</v>
      </c>
      <c r="C42" s="117" t="s">
        <v>270</v>
      </c>
      <c r="D42" s="118"/>
      <c r="E42" s="118"/>
      <c r="F42" s="118"/>
      <c r="G42" s="118"/>
      <c r="H42" s="118"/>
      <c r="I42" s="119"/>
    </row>
    <row r="43" spans="2:9" s="8" customFormat="1" ht="67.150000000000006" customHeight="1" x14ac:dyDescent="0.2">
      <c r="B43" s="50">
        <f t="shared" si="0"/>
        <v>8</v>
      </c>
      <c r="C43" s="117" t="s">
        <v>271</v>
      </c>
      <c r="D43" s="118"/>
      <c r="E43" s="118"/>
      <c r="F43" s="118"/>
      <c r="G43" s="118"/>
      <c r="H43" s="118"/>
      <c r="I43" s="119"/>
    </row>
    <row r="44" spans="2:9" s="8" customFormat="1" ht="67.150000000000006" customHeight="1" x14ac:dyDescent="0.2">
      <c r="B44" s="50">
        <f t="shared" si="0"/>
        <v>9</v>
      </c>
      <c r="C44" s="117" t="s">
        <v>272</v>
      </c>
      <c r="D44" s="118"/>
      <c r="E44" s="118"/>
      <c r="F44" s="118"/>
      <c r="G44" s="118"/>
      <c r="H44" s="118"/>
      <c r="I44" s="119"/>
    </row>
    <row r="45" spans="2:9" s="8" customFormat="1" ht="56.65" customHeight="1" x14ac:dyDescent="0.2">
      <c r="B45" s="50">
        <f t="shared" si="0"/>
        <v>10</v>
      </c>
      <c r="C45" s="117" t="s">
        <v>273</v>
      </c>
      <c r="D45" s="118"/>
      <c r="E45" s="118"/>
      <c r="F45" s="118"/>
      <c r="G45" s="118"/>
      <c r="H45" s="118"/>
      <c r="I45" s="119"/>
    </row>
    <row r="46" spans="2:9" s="8" customFormat="1" ht="94.9" customHeight="1" x14ac:dyDescent="0.2">
      <c r="B46" s="50">
        <f t="shared" si="0"/>
        <v>11</v>
      </c>
      <c r="C46" s="117" t="s">
        <v>274</v>
      </c>
      <c r="D46" s="118"/>
      <c r="E46" s="118"/>
      <c r="F46" s="118"/>
      <c r="G46" s="118"/>
      <c r="H46" s="118"/>
      <c r="I46" s="119"/>
    </row>
    <row r="47" spans="2:9" s="8" customFormat="1" ht="47.65" customHeight="1" x14ac:dyDescent="0.2">
      <c r="B47" s="50">
        <f t="shared" si="0"/>
        <v>12</v>
      </c>
      <c r="C47" s="117" t="s">
        <v>275</v>
      </c>
      <c r="D47" s="118"/>
      <c r="E47" s="118"/>
      <c r="F47" s="118"/>
      <c r="G47" s="118"/>
      <c r="H47" s="118"/>
      <c r="I47" s="119"/>
    </row>
    <row r="48" spans="2:9" s="8" customFormat="1" ht="46.9" customHeight="1" x14ac:dyDescent="0.2">
      <c r="B48" s="50">
        <f t="shared" si="0"/>
        <v>13</v>
      </c>
      <c r="C48" s="117" t="s">
        <v>276</v>
      </c>
      <c r="D48" s="118"/>
      <c r="E48" s="118"/>
      <c r="F48" s="118"/>
      <c r="G48" s="118"/>
      <c r="H48" s="118"/>
      <c r="I48" s="119"/>
    </row>
    <row r="49" spans="2:9" s="8" customFormat="1" ht="31.15" customHeight="1" x14ac:dyDescent="0.2">
      <c r="B49" s="50">
        <f t="shared" si="0"/>
        <v>14</v>
      </c>
      <c r="C49" s="117" t="s">
        <v>277</v>
      </c>
      <c r="D49" s="118"/>
      <c r="E49" s="118"/>
      <c r="F49" s="118"/>
      <c r="G49" s="118"/>
      <c r="H49" s="118"/>
      <c r="I49" s="119"/>
    </row>
    <row r="50" spans="2:9" s="8" customFormat="1" ht="48.4" customHeight="1" x14ac:dyDescent="0.2">
      <c r="B50" s="50">
        <f t="shared" si="0"/>
        <v>15</v>
      </c>
      <c r="C50" s="117" t="s">
        <v>278</v>
      </c>
      <c r="D50" s="118"/>
      <c r="E50" s="118"/>
      <c r="F50" s="118"/>
      <c r="G50" s="118"/>
      <c r="H50" s="118"/>
      <c r="I50" s="119"/>
    </row>
    <row r="51" spans="2:9" s="8" customFormat="1" ht="12.75" x14ac:dyDescent="0.2"/>
    <row r="52" spans="2:9" s="8" customFormat="1" ht="12.75" x14ac:dyDescent="0.2"/>
    <row r="53" spans="2:9" s="8" customFormat="1" ht="12.75" x14ac:dyDescent="0.2"/>
    <row r="54" spans="2:9" s="8"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sheetProtection algorithmName="SHA-512" hashValue="4mg/lslknGj6O8kj974hP2EiyYR+rKGBYaeIp61t6ycX7VHHAIg+ks0QLyz+pD5pLUyHGRnLL7co6yNUBIoKdQ==" saltValue="Zif85Xl7cLnot8rIQWuYfA==" spinCount="100000" sheet="1" objects="1" scenarios="1"/>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pageSetup paperSize="9" orientation="portrait" r:id="rId1"/>
  <headerFooter>
    <oddHeader>&amp;L&amp;"Calibri"&amp;10&amp;K000000ST Classification: OFFICIAL SENSITIVE&amp;1#_x000D_&amp;"Calibri"&amp;11&amp;K000000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topLeftCell="C1" zoomScale="85" zoomScaleNormal="85" workbookViewId="0">
      <selection activeCell="H11" sqref="H11"/>
    </sheetView>
  </sheetViews>
  <sheetFormatPr defaultColWidth="0" defaultRowHeight="14.25" zeroHeight="1" x14ac:dyDescent="0.2"/>
  <cols>
    <col min="1" max="1" width="2.375" style="1" customWidth="1"/>
    <col min="2" max="2" width="4.125" style="1" customWidth="1"/>
    <col min="3" max="3" width="70.625" style="1" customWidth="1"/>
    <col min="4" max="4" width="16.625" style="1" customWidth="1"/>
    <col min="5" max="5" width="14.625" style="1" customWidth="1"/>
    <col min="6" max="6" width="5.625" style="1" customWidth="1"/>
    <col min="7" max="7" width="3.25" style="1" customWidth="1"/>
    <col min="8" max="109" width="8.75" style="1" customWidth="1"/>
    <col min="110" max="16384" width="8.75" style="1" hidden="1"/>
  </cols>
  <sheetData>
    <row r="1" spans="1:88" ht="22.5" customHeight="1" x14ac:dyDescent="0.2">
      <c r="B1" s="115" t="s">
        <v>279</v>
      </c>
      <c r="C1" s="115"/>
      <c r="D1" s="115"/>
      <c r="E1" s="115"/>
      <c r="F1" s="115"/>
      <c r="G1" s="25"/>
    </row>
    <row r="2" spans="1:88" ht="15" thickBot="1" x14ac:dyDescent="0.2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row>
    <row r="3" spans="1:88" ht="17.25" thickBot="1" x14ac:dyDescent="0.25">
      <c r="A3" s="25"/>
      <c r="B3" s="120" t="s">
        <v>3</v>
      </c>
      <c r="C3" s="121"/>
      <c r="D3" s="137" t="str">
        <f>'Cover sheet'!C5</f>
        <v xml:space="preserve">Severn Trent </v>
      </c>
      <c r="E3" s="138"/>
      <c r="F3" s="139"/>
      <c r="G3" s="26"/>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row>
    <row r="4" spans="1:88" ht="17.25" thickBot="1" x14ac:dyDescent="0.25">
      <c r="A4" s="25"/>
      <c r="B4" s="84" t="s">
        <v>6</v>
      </c>
      <c r="C4" s="84"/>
      <c r="D4" s="137" t="str">
        <f>'Cover sheet'!C6</f>
        <v>Bishops Castle</v>
      </c>
      <c r="E4" s="138"/>
      <c r="F4" s="139"/>
      <c r="G4" s="26"/>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row>
    <row r="5" spans="1:88" ht="16.5" thickBot="1" x14ac:dyDescent="0.35">
      <c r="A5" s="25"/>
      <c r="B5" s="25"/>
      <c r="C5" s="28"/>
      <c r="D5" s="28"/>
      <c r="E5" s="25"/>
      <c r="F5" s="25"/>
      <c r="G5" s="26"/>
      <c r="H5" s="141" t="s">
        <v>124</v>
      </c>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32" t="s">
        <v>125</v>
      </c>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row>
    <row r="6" spans="1:88" ht="15" thickBot="1" x14ac:dyDescent="0.25">
      <c r="B6" s="79" t="s">
        <v>39</v>
      </c>
      <c r="C6" s="29" t="s">
        <v>126</v>
      </c>
      <c r="D6" s="30" t="s">
        <v>41</v>
      </c>
      <c r="E6" s="30" t="s">
        <v>42</v>
      </c>
      <c r="F6" s="32" t="s">
        <v>43</v>
      </c>
      <c r="G6" s="26"/>
      <c r="H6" s="30" t="s">
        <v>127</v>
      </c>
      <c r="I6" s="30" t="s">
        <v>128</v>
      </c>
      <c r="J6" s="30" t="s">
        <v>129</v>
      </c>
      <c r="K6" s="30" t="s">
        <v>130</v>
      </c>
      <c r="L6" s="30" t="s">
        <v>131</v>
      </c>
      <c r="M6" s="30" t="s">
        <v>132</v>
      </c>
      <c r="N6" s="30" t="s">
        <v>133</v>
      </c>
      <c r="O6" s="30" t="s">
        <v>134</v>
      </c>
      <c r="P6" s="30" t="s">
        <v>135</v>
      </c>
      <c r="Q6" s="30" t="s">
        <v>136</v>
      </c>
      <c r="R6" s="30" t="s">
        <v>137</v>
      </c>
      <c r="S6" s="30" t="s">
        <v>138</v>
      </c>
      <c r="T6" s="30" t="s">
        <v>139</v>
      </c>
      <c r="U6" s="30" t="s">
        <v>140</v>
      </c>
      <c r="V6" s="30" t="s">
        <v>141</v>
      </c>
      <c r="W6" s="30" t="s">
        <v>142</v>
      </c>
      <c r="X6" s="30" t="s">
        <v>143</v>
      </c>
      <c r="Y6" s="30" t="s">
        <v>144</v>
      </c>
      <c r="Z6" s="30" t="s">
        <v>145</v>
      </c>
      <c r="AA6" s="30" t="s">
        <v>146</v>
      </c>
      <c r="AB6" s="30" t="s">
        <v>147</v>
      </c>
      <c r="AC6" s="30" t="s">
        <v>148</v>
      </c>
      <c r="AD6" s="30" t="s">
        <v>149</v>
      </c>
      <c r="AE6" s="30" t="s">
        <v>150</v>
      </c>
      <c r="AF6" s="30" t="s">
        <v>151</v>
      </c>
      <c r="AG6" s="30" t="s">
        <v>152</v>
      </c>
      <c r="AH6" s="30" t="s">
        <v>153</v>
      </c>
      <c r="AI6" s="30" t="s">
        <v>154</v>
      </c>
      <c r="AJ6" s="30" t="s">
        <v>155</v>
      </c>
      <c r="AK6" s="30" t="s">
        <v>156</v>
      </c>
      <c r="AL6" s="30" t="s">
        <v>157</v>
      </c>
      <c r="AM6" s="30" t="s">
        <v>158</v>
      </c>
      <c r="AN6" s="30" t="s">
        <v>159</v>
      </c>
      <c r="AO6" s="30" t="s">
        <v>160</v>
      </c>
      <c r="AP6" s="30" t="s">
        <v>161</v>
      </c>
      <c r="AQ6" s="30" t="s">
        <v>162</v>
      </c>
      <c r="AR6" s="30" t="s">
        <v>163</v>
      </c>
      <c r="AS6" s="30" t="s">
        <v>164</v>
      </c>
      <c r="AT6" s="30" t="s">
        <v>165</v>
      </c>
      <c r="AU6" s="30" t="s">
        <v>166</v>
      </c>
      <c r="AV6" s="30" t="s">
        <v>167</v>
      </c>
      <c r="AW6" s="30" t="s">
        <v>168</v>
      </c>
      <c r="AX6" s="30" t="s">
        <v>169</v>
      </c>
      <c r="AY6" s="30" t="s">
        <v>170</v>
      </c>
      <c r="AZ6" s="30" t="s">
        <v>171</v>
      </c>
      <c r="BA6" s="30" t="s">
        <v>172</v>
      </c>
      <c r="BB6" s="30" t="s">
        <v>173</v>
      </c>
      <c r="BC6" s="30" t="s">
        <v>174</v>
      </c>
      <c r="BD6" s="30" t="s">
        <v>175</v>
      </c>
      <c r="BE6" s="30" t="s">
        <v>176</v>
      </c>
      <c r="BF6" s="30" t="s">
        <v>177</v>
      </c>
      <c r="BG6" s="30" t="s">
        <v>178</v>
      </c>
      <c r="BH6" s="30" t="s">
        <v>179</v>
      </c>
      <c r="BI6" s="30" t="s">
        <v>180</v>
      </c>
      <c r="BJ6" s="30" t="s">
        <v>181</v>
      </c>
      <c r="BK6" s="30" t="s">
        <v>182</v>
      </c>
      <c r="BL6" s="30" t="s">
        <v>183</v>
      </c>
      <c r="BM6" s="30" t="s">
        <v>184</v>
      </c>
      <c r="BN6" s="30" t="s">
        <v>185</v>
      </c>
      <c r="BO6" s="30" t="s">
        <v>186</v>
      </c>
      <c r="BP6" s="30" t="s">
        <v>187</v>
      </c>
      <c r="BQ6" s="30" t="s">
        <v>188</v>
      </c>
      <c r="BR6" s="30" t="s">
        <v>189</v>
      </c>
      <c r="BS6" s="30" t="s">
        <v>190</v>
      </c>
      <c r="BT6" s="30" t="s">
        <v>191</v>
      </c>
      <c r="BU6" s="30" t="s">
        <v>192</v>
      </c>
      <c r="BV6" s="30" t="s">
        <v>193</v>
      </c>
      <c r="BW6" s="30" t="s">
        <v>194</v>
      </c>
      <c r="BX6" s="30" t="s">
        <v>195</v>
      </c>
      <c r="BY6" s="30" t="s">
        <v>196</v>
      </c>
      <c r="BZ6" s="30" t="s">
        <v>197</v>
      </c>
      <c r="CA6" s="30" t="s">
        <v>198</v>
      </c>
      <c r="CB6" s="30" t="s">
        <v>199</v>
      </c>
      <c r="CC6" s="30" t="s">
        <v>200</v>
      </c>
      <c r="CD6" s="30" t="s">
        <v>201</v>
      </c>
      <c r="CE6" s="30" t="s">
        <v>202</v>
      </c>
      <c r="CF6" s="30" t="s">
        <v>203</v>
      </c>
      <c r="CG6" s="30" t="s">
        <v>204</v>
      </c>
      <c r="CH6" s="30" t="s">
        <v>205</v>
      </c>
      <c r="CI6" s="30" t="s">
        <v>206</v>
      </c>
      <c r="CJ6" s="30" t="s">
        <v>207</v>
      </c>
    </row>
    <row r="7" spans="1:88" ht="51" x14ac:dyDescent="0.2">
      <c r="B7" s="80">
        <v>1</v>
      </c>
      <c r="C7" s="81" t="s">
        <v>280</v>
      </c>
      <c r="D7" s="68" t="s">
        <v>281</v>
      </c>
      <c r="E7" s="68" t="s">
        <v>74</v>
      </c>
      <c r="F7" s="68">
        <v>2</v>
      </c>
      <c r="G7" s="26"/>
      <c r="H7" s="106">
        <v>2.4983903418228959</v>
      </c>
      <c r="I7" s="106">
        <v>2.58</v>
      </c>
      <c r="J7" s="106">
        <v>1.9165411677389748</v>
      </c>
      <c r="K7" s="106">
        <v>1.9197979123147553</v>
      </c>
      <c r="L7" s="106">
        <v>1.9214973862983578</v>
      </c>
      <c r="M7" s="106">
        <v>1.9253901996328413</v>
      </c>
      <c r="N7" s="106">
        <v>1.9279150221876331</v>
      </c>
      <c r="O7" s="106">
        <v>1.9306467172257356</v>
      </c>
      <c r="P7" s="106">
        <v>1.9322074302700556</v>
      </c>
      <c r="Q7" s="106">
        <v>1.936403084410679</v>
      </c>
      <c r="R7" s="106">
        <v>1.9372513275165359</v>
      </c>
      <c r="S7" s="106">
        <v>1.9381615341315743</v>
      </c>
      <c r="T7" s="106">
        <v>1.9377397091920816</v>
      </c>
      <c r="U7" s="106">
        <v>1.9397732111238897</v>
      </c>
      <c r="V7" s="106">
        <v>1.9402809762248638</v>
      </c>
      <c r="W7" s="106">
        <v>1.9413717252879117</v>
      </c>
      <c r="X7" s="106">
        <v>1.9413107306596751</v>
      </c>
      <c r="Y7" s="106">
        <v>1.9438369416914116</v>
      </c>
      <c r="Z7" s="106">
        <v>1.9449573108711238</v>
      </c>
      <c r="AA7" s="106">
        <v>1.9462393486655984</v>
      </c>
      <c r="AB7" s="106">
        <v>1.9461810292054429</v>
      </c>
      <c r="AC7" s="106">
        <v>1.9489597055165448</v>
      </c>
      <c r="AD7" s="106">
        <v>1.9505894610019938</v>
      </c>
      <c r="AE7" s="106">
        <v>1.9521548438273615</v>
      </c>
      <c r="AF7" s="106">
        <v>1.9524843965089818</v>
      </c>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2"/>
    </row>
    <row r="8" spans="1:88" ht="51" x14ac:dyDescent="0.2">
      <c r="B8" s="80">
        <f>B7+1</f>
        <v>2</v>
      </c>
      <c r="C8" s="83" t="s">
        <v>282</v>
      </c>
      <c r="D8" s="34" t="s">
        <v>283</v>
      </c>
      <c r="E8" s="34" t="s">
        <v>74</v>
      </c>
      <c r="F8" s="34">
        <v>2</v>
      </c>
      <c r="G8" s="26"/>
      <c r="H8" s="106">
        <v>4.8899999999999997</v>
      </c>
      <c r="I8" s="106">
        <v>4.76</v>
      </c>
      <c r="J8" s="106">
        <v>4.8800000000000008</v>
      </c>
      <c r="K8" s="106">
        <v>4.8800000000000008</v>
      </c>
      <c r="L8" s="106">
        <v>4.8800000000000008</v>
      </c>
      <c r="M8" s="106">
        <v>4.8800000000000008</v>
      </c>
      <c r="N8" s="106">
        <v>4.8800000000000008</v>
      </c>
      <c r="O8" s="106">
        <v>4.8800000000000008</v>
      </c>
      <c r="P8" s="106">
        <v>4.8800000000000008</v>
      </c>
      <c r="Q8" s="106">
        <v>4.8800000000000008</v>
      </c>
      <c r="R8" s="106">
        <v>4.8800000000000008</v>
      </c>
      <c r="S8" s="106">
        <v>4.8800000000000008</v>
      </c>
      <c r="T8" s="106">
        <v>4.8800000000000008</v>
      </c>
      <c r="U8" s="106">
        <v>4.8800000000000008</v>
      </c>
      <c r="V8" s="106">
        <v>4.8800000000000008</v>
      </c>
      <c r="W8" s="106">
        <v>4.4200000000000008</v>
      </c>
      <c r="X8" s="106">
        <v>4.4200000000000008</v>
      </c>
      <c r="Y8" s="106">
        <v>4.4200000000000008</v>
      </c>
      <c r="Z8" s="106">
        <v>4.4200000000000008</v>
      </c>
      <c r="AA8" s="106">
        <v>4.4200000000000008</v>
      </c>
      <c r="AB8" s="106">
        <v>4.4200000000000008</v>
      </c>
      <c r="AC8" s="106">
        <v>4.4200000000000008</v>
      </c>
      <c r="AD8" s="106">
        <v>4.4200000000000008</v>
      </c>
      <c r="AE8" s="106">
        <v>4.4200000000000008</v>
      </c>
      <c r="AF8" s="106">
        <v>4.4200000000000008</v>
      </c>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7"/>
    </row>
    <row r="9" spans="1:88" ht="51" x14ac:dyDescent="0.2">
      <c r="B9" s="80">
        <f t="shared" ref="B9:B11" si="0">B8+1</f>
        <v>3</v>
      </c>
      <c r="C9" s="83" t="s">
        <v>284</v>
      </c>
      <c r="D9" s="34" t="s">
        <v>285</v>
      </c>
      <c r="E9" s="34" t="s">
        <v>74</v>
      </c>
      <c r="F9" s="34">
        <v>2</v>
      </c>
      <c r="G9" s="26"/>
      <c r="H9" s="106">
        <v>4.8899999999999997</v>
      </c>
      <c r="I9" s="106">
        <v>4.76</v>
      </c>
      <c r="J9" s="106">
        <v>4.8800000000000008</v>
      </c>
      <c r="K9" s="106">
        <v>4.8800000000000008</v>
      </c>
      <c r="L9" s="106">
        <v>4.8800000000000008</v>
      </c>
      <c r="M9" s="106">
        <v>4.8800000000000008</v>
      </c>
      <c r="N9" s="106">
        <v>4.8800000000000008</v>
      </c>
      <c r="O9" s="106">
        <v>4.8800000000000008</v>
      </c>
      <c r="P9" s="106">
        <v>4.8800000000000008</v>
      </c>
      <c r="Q9" s="106">
        <v>4.8800000000000008</v>
      </c>
      <c r="R9" s="106">
        <v>4.8800000000000008</v>
      </c>
      <c r="S9" s="106">
        <v>4.8800000000000008</v>
      </c>
      <c r="T9" s="106">
        <v>4.8800000000000008</v>
      </c>
      <c r="U9" s="106">
        <v>4.8800000000000008</v>
      </c>
      <c r="V9" s="106">
        <v>4.8800000000000008</v>
      </c>
      <c r="W9" s="106">
        <v>4.4200000000000008</v>
      </c>
      <c r="X9" s="106">
        <v>4.4200000000000008</v>
      </c>
      <c r="Y9" s="106">
        <v>4.4200000000000008</v>
      </c>
      <c r="Z9" s="106">
        <v>4.4200000000000008</v>
      </c>
      <c r="AA9" s="106">
        <v>4.4200000000000008</v>
      </c>
      <c r="AB9" s="106">
        <v>4.4200000000000008</v>
      </c>
      <c r="AC9" s="106">
        <v>4.4200000000000008</v>
      </c>
      <c r="AD9" s="106">
        <v>4.4200000000000008</v>
      </c>
      <c r="AE9" s="106">
        <v>4.4200000000000008</v>
      </c>
      <c r="AF9" s="106">
        <v>4.4200000000000008</v>
      </c>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7"/>
    </row>
    <row r="10" spans="1:88" ht="51" x14ac:dyDescent="0.2">
      <c r="B10" s="80">
        <f t="shared" si="0"/>
        <v>4</v>
      </c>
      <c r="C10" s="83" t="s">
        <v>286</v>
      </c>
      <c r="D10" s="34" t="s">
        <v>287</v>
      </c>
      <c r="E10" s="34" t="s">
        <v>74</v>
      </c>
      <c r="F10" s="34">
        <v>2</v>
      </c>
      <c r="G10" s="26"/>
      <c r="H10" s="106">
        <v>0.16740279089885801</v>
      </c>
      <c r="I10" s="106">
        <v>0.05</v>
      </c>
      <c r="J10" s="106">
        <v>0.16579583125825401</v>
      </c>
      <c r="K10" s="106">
        <v>0.16335056256611</v>
      </c>
      <c r="L10" s="106">
        <v>0.159493453509536</v>
      </c>
      <c r="M10" s="106">
        <v>0.126416048645214</v>
      </c>
      <c r="N10" s="106">
        <v>0.12433781000123401</v>
      </c>
      <c r="O10" s="106">
        <v>0.1225034324219</v>
      </c>
      <c r="P10" s="106">
        <v>0.12234481039641799</v>
      </c>
      <c r="Q10" s="106">
        <v>0.12429766489604099</v>
      </c>
      <c r="R10" s="106">
        <v>0.12335271592229401</v>
      </c>
      <c r="S10" s="106">
        <v>0.12111797023274699</v>
      </c>
      <c r="T10" s="106">
        <v>0.12009593726906501</v>
      </c>
      <c r="U10" s="106">
        <v>0.119980981307952</v>
      </c>
      <c r="V10" s="106">
        <v>0.122816573264191</v>
      </c>
      <c r="W10" s="106">
        <v>0.122729021110196</v>
      </c>
      <c r="X10" s="106">
        <v>0.125340163389909</v>
      </c>
      <c r="Y10" s="106">
        <v>0.12484022625499799</v>
      </c>
      <c r="Z10" s="106">
        <v>0.12681973918440001</v>
      </c>
      <c r="AA10" s="106">
        <v>0.123547566636507</v>
      </c>
      <c r="AB10" s="106">
        <v>0.12633501387318199</v>
      </c>
      <c r="AC10" s="106">
        <v>0.12816985758067201</v>
      </c>
      <c r="AD10" s="106">
        <v>0.12768291842851501</v>
      </c>
      <c r="AE10" s="106">
        <v>0.127128716264748</v>
      </c>
      <c r="AF10" s="106">
        <v>0.12751254172468901</v>
      </c>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7"/>
    </row>
    <row r="11" spans="1:88" ht="51" x14ac:dyDescent="0.2">
      <c r="B11" s="80">
        <f t="shared" si="0"/>
        <v>5</v>
      </c>
      <c r="C11" s="83" t="s">
        <v>288</v>
      </c>
      <c r="D11" s="34" t="s">
        <v>289</v>
      </c>
      <c r="E11" s="34" t="s">
        <v>74</v>
      </c>
      <c r="F11" s="34">
        <v>2</v>
      </c>
      <c r="G11" s="26"/>
      <c r="H11" s="107">
        <f>(H9-H7)-H10</f>
        <v>2.2242068672782458</v>
      </c>
      <c r="I11" s="107">
        <v>2.13</v>
      </c>
      <c r="J11" s="107">
        <v>2.7976630010027721</v>
      </c>
      <c r="K11" s="107">
        <v>2.7968515251191355</v>
      </c>
      <c r="L11" s="107">
        <v>2.799009160192107</v>
      </c>
      <c r="M11" s="107">
        <v>2.8281937517219458</v>
      </c>
      <c r="N11" s="107">
        <v>2.8277471678111334</v>
      </c>
      <c r="O11" s="107">
        <v>2.8268498503523651</v>
      </c>
      <c r="P11" s="107">
        <v>2.8254477593335272</v>
      </c>
      <c r="Q11" s="107">
        <v>2.8192992506932812</v>
      </c>
      <c r="R11" s="107">
        <v>2.8193959565611708</v>
      </c>
      <c r="S11" s="107">
        <v>2.8207204956356793</v>
      </c>
      <c r="T11" s="107">
        <v>2.8221643535388541</v>
      </c>
      <c r="U11" s="107">
        <v>2.8202458075681589</v>
      </c>
      <c r="V11" s="107">
        <v>2.8169024505109457</v>
      </c>
      <c r="W11" s="107">
        <v>2.3558992536018932</v>
      </c>
      <c r="X11" s="107">
        <v>2.3533491059504166</v>
      </c>
      <c r="Y11" s="107">
        <v>2.351322832053591</v>
      </c>
      <c r="Z11" s="107">
        <v>2.3482229499444767</v>
      </c>
      <c r="AA11" s="107">
        <v>2.3502130846978955</v>
      </c>
      <c r="AB11" s="107">
        <v>2.3474839569213763</v>
      </c>
      <c r="AC11" s="107">
        <v>2.3428704369027837</v>
      </c>
      <c r="AD11" s="107">
        <v>2.3417276205694919</v>
      </c>
      <c r="AE11" s="107">
        <v>2.3407164399078915</v>
      </c>
      <c r="AF11" s="107">
        <v>2.3400030617663301</v>
      </c>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row>
    <row r="12" spans="1:88" ht="13.9" customHeight="1" x14ac:dyDescent="0.2"/>
    <row r="13" spans="1:88" ht="13.9" customHeight="1" x14ac:dyDescent="0.2"/>
    <row r="14" spans="1:88" ht="13.9" customHeight="1" x14ac:dyDescent="0.2"/>
    <row r="15" spans="1:88" ht="13.9" customHeight="1" x14ac:dyDescent="0.25">
      <c r="B15" s="40" t="s">
        <v>87</v>
      </c>
    </row>
    <row r="16" spans="1:88" ht="13.9" customHeight="1" x14ac:dyDescent="0.2"/>
    <row r="17" spans="2:9" ht="13.9" customHeight="1" x14ac:dyDescent="0.2">
      <c r="B17" s="41"/>
      <c r="C17" s="1" t="s">
        <v>88</v>
      </c>
    </row>
    <row r="18" spans="2:9" ht="13.9" customHeight="1" x14ac:dyDescent="0.2"/>
    <row r="19" spans="2:9" ht="13.9" customHeight="1" x14ac:dyDescent="0.2">
      <c r="B19" s="42"/>
      <c r="C19" s="1" t="s">
        <v>89</v>
      </c>
    </row>
    <row r="20" spans="2:9" ht="13.9" customHeight="1" x14ac:dyDescent="0.2"/>
    <row r="21" spans="2:9" ht="13.9" customHeight="1" x14ac:dyDescent="0.2"/>
    <row r="22" spans="2:9" ht="13.9" customHeight="1" x14ac:dyDescent="0.2"/>
    <row r="23" spans="2:9" ht="13.9" customHeight="1" x14ac:dyDescent="0.25">
      <c r="B23" s="133" t="s">
        <v>290</v>
      </c>
      <c r="C23" s="134"/>
      <c r="D23" s="134"/>
      <c r="E23" s="134"/>
      <c r="F23" s="134"/>
      <c r="G23" s="134"/>
      <c r="H23" s="134"/>
      <c r="I23" s="135"/>
    </row>
    <row r="24" spans="2:9" ht="13.9" customHeight="1" x14ac:dyDescent="0.2"/>
    <row r="25" spans="2:9" s="8" customFormat="1" ht="13.5" x14ac:dyDescent="0.2">
      <c r="B25" s="78" t="s">
        <v>39</v>
      </c>
      <c r="C25" s="136" t="s">
        <v>92</v>
      </c>
      <c r="D25" s="136"/>
      <c r="E25" s="136"/>
      <c r="F25" s="136"/>
      <c r="G25" s="136"/>
      <c r="H25" s="136"/>
      <c r="I25" s="136"/>
    </row>
    <row r="26" spans="2:9" s="8" customFormat="1" ht="72.400000000000006" customHeight="1" x14ac:dyDescent="0.2">
      <c r="B26" s="50">
        <v>1</v>
      </c>
      <c r="C26" s="129" t="s">
        <v>291</v>
      </c>
      <c r="D26" s="116"/>
      <c r="E26" s="116"/>
      <c r="F26" s="116"/>
      <c r="G26" s="116"/>
      <c r="H26" s="116"/>
      <c r="I26" s="116"/>
    </row>
    <row r="27" spans="2:9" s="8" customFormat="1" ht="54" customHeight="1" x14ac:dyDescent="0.2">
      <c r="B27" s="50">
        <v>2</v>
      </c>
      <c r="C27" s="129" t="s">
        <v>292</v>
      </c>
      <c r="D27" s="116"/>
      <c r="E27" s="116"/>
      <c r="F27" s="116"/>
      <c r="G27" s="116"/>
      <c r="H27" s="116"/>
      <c r="I27" s="116"/>
    </row>
    <row r="28" spans="2:9" s="8" customFormat="1" ht="54" customHeight="1" x14ac:dyDescent="0.2">
      <c r="B28" s="50">
        <v>3</v>
      </c>
      <c r="C28" s="129" t="s">
        <v>293</v>
      </c>
      <c r="D28" s="116"/>
      <c r="E28" s="116"/>
      <c r="F28" s="116"/>
      <c r="G28" s="116"/>
      <c r="H28" s="116"/>
      <c r="I28" s="116"/>
    </row>
    <row r="29" spans="2:9" s="8" customFormat="1" ht="54" customHeight="1" x14ac:dyDescent="0.2">
      <c r="B29" s="50">
        <v>4</v>
      </c>
      <c r="C29" s="129" t="s">
        <v>294</v>
      </c>
      <c r="D29" s="116"/>
      <c r="E29" s="116"/>
      <c r="F29" s="116"/>
      <c r="G29" s="116"/>
      <c r="H29" s="116"/>
      <c r="I29" s="116"/>
    </row>
    <row r="30" spans="2:9" s="8" customFormat="1" ht="54" customHeight="1" x14ac:dyDescent="0.2">
      <c r="B30" s="50">
        <v>5</v>
      </c>
      <c r="C30" s="129" t="s">
        <v>295</v>
      </c>
      <c r="D30" s="116"/>
      <c r="E30" s="116"/>
      <c r="F30" s="116"/>
      <c r="G30" s="116"/>
      <c r="H30" s="116"/>
      <c r="I30" s="116"/>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sheetProtection algorithmName="SHA-512" hashValue="q+9pkfmqRPfMhwBsubq4seJRKgrN/l4ArPIAQme6a89beE/mxekMQ6W4U7n0vUbAdF0xSjc6E+SQz4W6pHlEOg==" saltValue="jnSf1bPGyIl/PdOhymjVNQ==" spinCount="100000" sheet="1" objects="1" scenarios="1"/>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pageSetup paperSize="9" orientation="portrait" r:id="rId1"/>
  <headerFooter>
    <oddHeader>&amp;L&amp;"Calibri"&amp;10&amp;K000000ST Classification: OFFICIAL SENSITIVE&amp;1#_x000D_&amp;"Calibri"&amp;11&amp;K000000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zoomScaleNormal="100" workbookViewId="0">
      <selection activeCell="E14" sqref="E14"/>
    </sheetView>
  </sheetViews>
  <sheetFormatPr defaultColWidth="0" defaultRowHeight="14.25" zeroHeight="1" x14ac:dyDescent="0.2"/>
  <cols>
    <col min="1" max="1" width="2.625" style="1" customWidth="1"/>
    <col min="2" max="2" width="4.125" style="1" customWidth="1"/>
    <col min="3" max="3" width="70.625" style="1" customWidth="1"/>
    <col min="4" max="4" width="16.625" style="1" customWidth="1"/>
    <col min="5" max="5" width="14.625" style="1" customWidth="1"/>
    <col min="6" max="6" width="5.625" style="1" customWidth="1"/>
    <col min="7" max="7" width="2.625" style="1" customWidth="1"/>
    <col min="8" max="109" width="8.75" style="1" customWidth="1"/>
    <col min="110" max="16384" width="8.75" style="1" hidden="1"/>
  </cols>
  <sheetData>
    <row r="1" spans="1:88" ht="24" x14ac:dyDescent="0.2">
      <c r="B1" s="2" t="s">
        <v>296</v>
      </c>
      <c r="C1" s="2"/>
      <c r="D1" s="23"/>
      <c r="E1" s="24"/>
      <c r="F1" s="23"/>
      <c r="G1" s="25"/>
    </row>
    <row r="2" spans="1:88" ht="15" thickBot="1" x14ac:dyDescent="0.2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row>
    <row r="3" spans="1:88" ht="17.25" thickBot="1" x14ac:dyDescent="0.25">
      <c r="A3" s="25"/>
      <c r="B3" s="120" t="s">
        <v>3</v>
      </c>
      <c r="C3" s="121"/>
      <c r="D3" s="137" t="str">
        <f>'Cover sheet'!C5</f>
        <v xml:space="preserve">Severn Trent </v>
      </c>
      <c r="E3" s="138"/>
      <c r="F3" s="139"/>
      <c r="G3" s="26"/>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row>
    <row r="4" spans="1:88" ht="17.25" thickBot="1" x14ac:dyDescent="0.25">
      <c r="A4" s="25"/>
      <c r="B4" s="120" t="s">
        <v>6</v>
      </c>
      <c r="C4" s="121"/>
      <c r="D4" s="137" t="str">
        <f>'Cover sheet'!C6</f>
        <v>Bishops Castle</v>
      </c>
      <c r="E4" s="138"/>
      <c r="F4" s="139"/>
      <c r="G4" s="26"/>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row>
    <row r="5" spans="1:88" ht="16.5" thickBot="1" x14ac:dyDescent="0.35">
      <c r="A5" s="25"/>
      <c r="B5" s="25"/>
      <c r="C5" s="28"/>
      <c r="D5" s="28"/>
      <c r="E5" s="25"/>
      <c r="F5" s="25"/>
      <c r="G5" s="26"/>
      <c r="H5" s="141" t="s">
        <v>124</v>
      </c>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32" t="s">
        <v>125</v>
      </c>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row>
    <row r="6" spans="1:88" ht="15" thickBot="1" x14ac:dyDescent="0.25">
      <c r="B6" s="79" t="s">
        <v>39</v>
      </c>
      <c r="C6" s="29" t="s">
        <v>126</v>
      </c>
      <c r="D6" s="30" t="s">
        <v>41</v>
      </c>
      <c r="E6" s="30" t="s">
        <v>42</v>
      </c>
      <c r="F6" s="32" t="s">
        <v>43</v>
      </c>
      <c r="G6" s="26"/>
      <c r="H6" s="30" t="s">
        <v>127</v>
      </c>
      <c r="I6" s="30" t="s">
        <v>128</v>
      </c>
      <c r="J6" s="30" t="s">
        <v>129</v>
      </c>
      <c r="K6" s="30" t="s">
        <v>130</v>
      </c>
      <c r="L6" s="30" t="s">
        <v>131</v>
      </c>
      <c r="M6" s="30" t="s">
        <v>132</v>
      </c>
      <c r="N6" s="30" t="s">
        <v>133</v>
      </c>
      <c r="O6" s="30" t="s">
        <v>134</v>
      </c>
      <c r="P6" s="30" t="s">
        <v>135</v>
      </c>
      <c r="Q6" s="30" t="s">
        <v>136</v>
      </c>
      <c r="R6" s="30" t="s">
        <v>137</v>
      </c>
      <c r="S6" s="30" t="s">
        <v>138</v>
      </c>
      <c r="T6" s="30" t="s">
        <v>139</v>
      </c>
      <c r="U6" s="30" t="s">
        <v>140</v>
      </c>
      <c r="V6" s="30" t="s">
        <v>141</v>
      </c>
      <c r="W6" s="30" t="s">
        <v>142</v>
      </c>
      <c r="X6" s="30" t="s">
        <v>143</v>
      </c>
      <c r="Y6" s="30" t="s">
        <v>144</v>
      </c>
      <c r="Z6" s="30" t="s">
        <v>145</v>
      </c>
      <c r="AA6" s="30" t="s">
        <v>146</v>
      </c>
      <c r="AB6" s="30" t="s">
        <v>147</v>
      </c>
      <c r="AC6" s="30" t="s">
        <v>148</v>
      </c>
      <c r="AD6" s="30" t="s">
        <v>149</v>
      </c>
      <c r="AE6" s="30" t="s">
        <v>150</v>
      </c>
      <c r="AF6" s="30" t="s">
        <v>151</v>
      </c>
      <c r="AG6" s="30" t="s">
        <v>152</v>
      </c>
      <c r="AH6" s="30" t="s">
        <v>153</v>
      </c>
      <c r="AI6" s="30" t="s">
        <v>154</v>
      </c>
      <c r="AJ6" s="30" t="s">
        <v>155</v>
      </c>
      <c r="AK6" s="30" t="s">
        <v>156</v>
      </c>
      <c r="AL6" s="30" t="s">
        <v>157</v>
      </c>
      <c r="AM6" s="30" t="s">
        <v>158</v>
      </c>
      <c r="AN6" s="30" t="s">
        <v>159</v>
      </c>
      <c r="AO6" s="30" t="s">
        <v>160</v>
      </c>
      <c r="AP6" s="30" t="s">
        <v>161</v>
      </c>
      <c r="AQ6" s="30" t="s">
        <v>162</v>
      </c>
      <c r="AR6" s="30" t="s">
        <v>163</v>
      </c>
      <c r="AS6" s="30" t="s">
        <v>164</v>
      </c>
      <c r="AT6" s="30" t="s">
        <v>165</v>
      </c>
      <c r="AU6" s="30" t="s">
        <v>166</v>
      </c>
      <c r="AV6" s="30" t="s">
        <v>167</v>
      </c>
      <c r="AW6" s="30" t="s">
        <v>168</v>
      </c>
      <c r="AX6" s="30" t="s">
        <v>169</v>
      </c>
      <c r="AY6" s="30" t="s">
        <v>170</v>
      </c>
      <c r="AZ6" s="30" t="s">
        <v>171</v>
      </c>
      <c r="BA6" s="30" t="s">
        <v>172</v>
      </c>
      <c r="BB6" s="30" t="s">
        <v>173</v>
      </c>
      <c r="BC6" s="30" t="s">
        <v>174</v>
      </c>
      <c r="BD6" s="30" t="s">
        <v>175</v>
      </c>
      <c r="BE6" s="30" t="s">
        <v>176</v>
      </c>
      <c r="BF6" s="30" t="s">
        <v>177</v>
      </c>
      <c r="BG6" s="30" t="s">
        <v>178</v>
      </c>
      <c r="BH6" s="30" t="s">
        <v>179</v>
      </c>
      <c r="BI6" s="30" t="s">
        <v>180</v>
      </c>
      <c r="BJ6" s="30" t="s">
        <v>181</v>
      </c>
      <c r="BK6" s="30" t="s">
        <v>182</v>
      </c>
      <c r="BL6" s="30" t="s">
        <v>183</v>
      </c>
      <c r="BM6" s="30" t="s">
        <v>184</v>
      </c>
      <c r="BN6" s="30" t="s">
        <v>185</v>
      </c>
      <c r="BO6" s="30" t="s">
        <v>186</v>
      </c>
      <c r="BP6" s="30" t="s">
        <v>187</v>
      </c>
      <c r="BQ6" s="30" t="s">
        <v>188</v>
      </c>
      <c r="BR6" s="30" t="s">
        <v>189</v>
      </c>
      <c r="BS6" s="30" t="s">
        <v>190</v>
      </c>
      <c r="BT6" s="30" t="s">
        <v>191</v>
      </c>
      <c r="BU6" s="30" t="s">
        <v>192</v>
      </c>
      <c r="BV6" s="30" t="s">
        <v>193</v>
      </c>
      <c r="BW6" s="30" t="s">
        <v>194</v>
      </c>
      <c r="BX6" s="30" t="s">
        <v>195</v>
      </c>
      <c r="BY6" s="30" t="s">
        <v>196</v>
      </c>
      <c r="BZ6" s="30" t="s">
        <v>197</v>
      </c>
      <c r="CA6" s="30" t="s">
        <v>198</v>
      </c>
      <c r="CB6" s="30" t="s">
        <v>199</v>
      </c>
      <c r="CC6" s="30" t="s">
        <v>200</v>
      </c>
      <c r="CD6" s="30" t="s">
        <v>201</v>
      </c>
      <c r="CE6" s="30" t="s">
        <v>202</v>
      </c>
      <c r="CF6" s="30" t="s">
        <v>203</v>
      </c>
      <c r="CG6" s="30" t="s">
        <v>204</v>
      </c>
      <c r="CH6" s="30" t="s">
        <v>205</v>
      </c>
      <c r="CI6" s="30" t="s">
        <v>206</v>
      </c>
      <c r="CJ6" s="30" t="s">
        <v>207</v>
      </c>
    </row>
    <row r="7" spans="1:88" ht="51.75" customHeight="1" x14ac:dyDescent="0.2">
      <c r="B7" s="80">
        <v>1</v>
      </c>
      <c r="C7" s="81" t="s">
        <v>297</v>
      </c>
      <c r="D7" s="68" t="s">
        <v>298</v>
      </c>
      <c r="E7" s="68" t="s">
        <v>74</v>
      </c>
      <c r="F7" s="68">
        <v>2</v>
      </c>
      <c r="G7" s="26"/>
      <c r="H7" s="106">
        <v>4.8900000000000006</v>
      </c>
      <c r="I7" s="106">
        <v>4.8900000000000006</v>
      </c>
      <c r="J7" s="106">
        <v>4.8900000000000006</v>
      </c>
      <c r="K7" s="106">
        <v>4.8900000000000006</v>
      </c>
      <c r="L7" s="106">
        <v>4.8900000000000006</v>
      </c>
      <c r="M7" s="106">
        <v>4.8900000000000006</v>
      </c>
      <c r="N7" s="106">
        <v>4.8900000000000006</v>
      </c>
      <c r="O7" s="106">
        <v>4.8900000000000006</v>
      </c>
      <c r="P7" s="106">
        <v>4.8900000000000006</v>
      </c>
      <c r="Q7" s="106">
        <v>4.8900000000000006</v>
      </c>
      <c r="R7" s="106">
        <v>4.8900000000000006</v>
      </c>
      <c r="S7" s="106">
        <v>4.8900000000000006</v>
      </c>
      <c r="T7" s="106">
        <v>4.8900000000000006</v>
      </c>
      <c r="U7" s="106">
        <v>4.8900000000000006</v>
      </c>
      <c r="V7" s="106">
        <v>4.8900000000000006</v>
      </c>
      <c r="W7" s="106">
        <v>4.4300000000000006</v>
      </c>
      <c r="X7" s="106">
        <v>4.4300000000000006</v>
      </c>
      <c r="Y7" s="106">
        <v>4.4300000000000006</v>
      </c>
      <c r="Z7" s="106">
        <v>4.4300000000000006</v>
      </c>
      <c r="AA7" s="106">
        <v>4.4300000000000006</v>
      </c>
      <c r="AB7" s="106">
        <v>4.4300000000000006</v>
      </c>
      <c r="AC7" s="106">
        <v>4.4300000000000006</v>
      </c>
      <c r="AD7" s="106">
        <v>4.4300000000000006</v>
      </c>
      <c r="AE7" s="106">
        <v>4.4300000000000006</v>
      </c>
      <c r="AF7" s="106">
        <v>4.4300000000000006</v>
      </c>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2"/>
    </row>
    <row r="8" spans="1:88" ht="57.4" customHeight="1" x14ac:dyDescent="0.2">
      <c r="B8" s="80">
        <v>2</v>
      </c>
      <c r="C8" s="83" t="s">
        <v>216</v>
      </c>
      <c r="D8" s="34" t="s">
        <v>299</v>
      </c>
      <c r="E8" s="34" t="s">
        <v>74</v>
      </c>
      <c r="F8" s="34">
        <v>2</v>
      </c>
      <c r="G8" s="26"/>
      <c r="H8" s="106">
        <v>0</v>
      </c>
      <c r="I8" s="106">
        <v>0</v>
      </c>
      <c r="J8" s="106">
        <v>0</v>
      </c>
      <c r="K8" s="106">
        <v>0</v>
      </c>
      <c r="L8" s="106">
        <v>0</v>
      </c>
      <c r="M8" s="106">
        <v>0</v>
      </c>
      <c r="N8" s="106">
        <v>0</v>
      </c>
      <c r="O8" s="106">
        <v>0</v>
      </c>
      <c r="P8" s="106">
        <v>0</v>
      </c>
      <c r="Q8" s="106">
        <v>0</v>
      </c>
      <c r="R8" s="106">
        <v>0</v>
      </c>
      <c r="S8" s="106">
        <v>0</v>
      </c>
      <c r="T8" s="106">
        <v>0</v>
      </c>
      <c r="U8" s="106">
        <v>0</v>
      </c>
      <c r="V8" s="106">
        <v>0</v>
      </c>
      <c r="W8" s="106">
        <v>0</v>
      </c>
      <c r="X8" s="106">
        <v>0</v>
      </c>
      <c r="Y8" s="106">
        <v>0</v>
      </c>
      <c r="Z8" s="106">
        <v>0</v>
      </c>
      <c r="AA8" s="106">
        <v>0</v>
      </c>
      <c r="AB8" s="106">
        <v>0</v>
      </c>
      <c r="AC8" s="106">
        <v>0</v>
      </c>
      <c r="AD8" s="106">
        <v>0</v>
      </c>
      <c r="AE8" s="106">
        <v>0</v>
      </c>
      <c r="AF8" s="106">
        <v>0</v>
      </c>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7"/>
    </row>
    <row r="9" spans="1:88" ht="59.65" customHeight="1" x14ac:dyDescent="0.2">
      <c r="B9" s="80">
        <v>3</v>
      </c>
      <c r="C9" s="83" t="s">
        <v>218</v>
      </c>
      <c r="D9" s="34" t="s">
        <v>300</v>
      </c>
      <c r="E9" s="34" t="s">
        <v>74</v>
      </c>
      <c r="F9" s="34">
        <v>2</v>
      </c>
      <c r="G9" s="26"/>
      <c r="H9" s="106">
        <v>0</v>
      </c>
      <c r="I9" s="106">
        <v>0.13</v>
      </c>
      <c r="J9" s="106">
        <v>0.01</v>
      </c>
      <c r="K9" s="106">
        <v>0.01</v>
      </c>
      <c r="L9" s="106">
        <v>0.01</v>
      </c>
      <c r="M9" s="106">
        <v>0.01</v>
      </c>
      <c r="N9" s="106">
        <v>0.01</v>
      </c>
      <c r="O9" s="106">
        <v>0.01</v>
      </c>
      <c r="P9" s="106">
        <v>0.01</v>
      </c>
      <c r="Q9" s="106">
        <v>0.01</v>
      </c>
      <c r="R9" s="106">
        <v>0.01</v>
      </c>
      <c r="S9" s="106">
        <v>0.01</v>
      </c>
      <c r="T9" s="106">
        <v>0.01</v>
      </c>
      <c r="U9" s="106">
        <v>0.01</v>
      </c>
      <c r="V9" s="106">
        <v>0.01</v>
      </c>
      <c r="W9" s="106">
        <v>0.01</v>
      </c>
      <c r="X9" s="106">
        <v>0.01</v>
      </c>
      <c r="Y9" s="106">
        <v>0.01</v>
      </c>
      <c r="Z9" s="106">
        <v>0.01</v>
      </c>
      <c r="AA9" s="106">
        <v>0.01</v>
      </c>
      <c r="AB9" s="106">
        <v>0.01</v>
      </c>
      <c r="AC9" s="106">
        <v>0.01</v>
      </c>
      <c r="AD9" s="106">
        <v>0.01</v>
      </c>
      <c r="AE9" s="106">
        <v>0.01</v>
      </c>
      <c r="AF9" s="106">
        <v>0.01</v>
      </c>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row>
    <row r="10" spans="1:88" x14ac:dyDescent="0.2"/>
    <row r="11" spans="1:88" x14ac:dyDescent="0.2"/>
    <row r="12" spans="1:88" x14ac:dyDescent="0.2"/>
    <row r="13" spans="1:88" ht="15" x14ac:dyDescent="0.25">
      <c r="B13" s="40" t="s">
        <v>87</v>
      </c>
    </row>
    <row r="14" spans="1:88" x14ac:dyDescent="0.2"/>
    <row r="15" spans="1:88" x14ac:dyDescent="0.2">
      <c r="B15" s="41"/>
      <c r="C15" s="1" t="s">
        <v>88</v>
      </c>
    </row>
    <row r="16" spans="1:88" x14ac:dyDescent="0.2"/>
    <row r="17" spans="2:9" x14ac:dyDescent="0.2">
      <c r="B17" s="42"/>
      <c r="C17" s="1" t="s">
        <v>89</v>
      </c>
    </row>
    <row r="18" spans="2:9" x14ac:dyDescent="0.2"/>
    <row r="19" spans="2:9" x14ac:dyDescent="0.2"/>
    <row r="20" spans="2:9" x14ac:dyDescent="0.2"/>
    <row r="21" spans="2:9" ht="15" x14ac:dyDescent="0.25">
      <c r="B21" s="133" t="s">
        <v>301</v>
      </c>
      <c r="C21" s="134"/>
      <c r="D21" s="134"/>
      <c r="E21" s="134"/>
      <c r="F21" s="134"/>
      <c r="G21" s="134"/>
      <c r="H21" s="134"/>
      <c r="I21" s="135"/>
    </row>
    <row r="22" spans="2:9" x14ac:dyDescent="0.2"/>
    <row r="23" spans="2:9" s="8" customFormat="1" ht="13.5" x14ac:dyDescent="0.2">
      <c r="B23" s="78" t="s">
        <v>39</v>
      </c>
      <c r="C23" s="136" t="s">
        <v>92</v>
      </c>
      <c r="D23" s="136"/>
      <c r="E23" s="136"/>
      <c r="F23" s="136"/>
      <c r="G23" s="136"/>
      <c r="H23" s="136"/>
      <c r="I23" s="136"/>
    </row>
    <row r="24" spans="2:9" s="8" customFormat="1" ht="75.400000000000006" customHeight="1" x14ac:dyDescent="0.2">
      <c r="B24" s="50">
        <v>1</v>
      </c>
      <c r="C24" s="129" t="s">
        <v>302</v>
      </c>
      <c r="D24" s="116"/>
      <c r="E24" s="116"/>
      <c r="F24" s="116"/>
      <c r="G24" s="116"/>
      <c r="H24" s="116"/>
      <c r="I24" s="116"/>
    </row>
    <row r="25" spans="2:9" s="8" customFormat="1" ht="118.5" customHeight="1" x14ac:dyDescent="0.2">
      <c r="B25" s="50">
        <v>2</v>
      </c>
      <c r="C25" s="129" t="s">
        <v>303</v>
      </c>
      <c r="D25" s="116"/>
      <c r="E25" s="116"/>
      <c r="F25" s="116"/>
      <c r="G25" s="116"/>
      <c r="H25" s="116"/>
      <c r="I25" s="116"/>
    </row>
    <row r="26" spans="2:9" s="8" customFormat="1" ht="85.5" customHeight="1" x14ac:dyDescent="0.2">
      <c r="B26" s="50">
        <v>3</v>
      </c>
      <c r="C26" s="129" t="s">
        <v>304</v>
      </c>
      <c r="D26" s="116"/>
      <c r="E26" s="116"/>
      <c r="F26" s="116"/>
      <c r="G26" s="116"/>
      <c r="H26" s="116"/>
      <c r="I26" s="116"/>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sheetProtection algorithmName="SHA-512" hashValue="Yg3NpzAy6SIZbPf9moyWZP+8myrSV3nw1874hOkjW+0eqz6wn2+wUryvtAXzrY0bny8I3ilLVAq+SKbXJyilzQ==" saltValue="NH9c4Qbfli8YiuwS/RLJUg==" spinCount="100000" sheet="1" objects="1" scenarios="1"/>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pageSetup paperSize="9" orientation="portrait" r:id="rId1"/>
  <headerFooter>
    <oddHeader>&amp;L&amp;"Calibri"&amp;10&amp;K000000ST Classification: OFFICIAL SENSITIVE&amp;1#_x000D_&amp;"Calibri"&amp;11&amp;K000000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13" activePane="bottomRight" state="frozen"/>
      <selection pane="topRight" activeCell="E12" sqref="E12"/>
      <selection pane="bottomLeft" activeCell="E12" sqref="E12"/>
      <selection pane="bottomRight" activeCell="H18" sqref="H18"/>
    </sheetView>
  </sheetViews>
  <sheetFormatPr defaultColWidth="0" defaultRowHeight="14.25" zeroHeight="1" x14ac:dyDescent="0.2"/>
  <cols>
    <col min="1" max="1" width="1.75" style="1" customWidth="1"/>
    <col min="2" max="2" width="4.125" style="1" customWidth="1"/>
    <col min="3" max="3" width="70.625" style="1" customWidth="1"/>
    <col min="4" max="4" width="16.625" style="1" customWidth="1"/>
    <col min="5" max="5" width="14.625" style="1" customWidth="1"/>
    <col min="6" max="6" width="5.625" style="1" customWidth="1"/>
    <col min="7" max="7" width="3.25" style="1" customWidth="1"/>
    <col min="8" max="109" width="8.75" style="1" customWidth="1"/>
    <col min="110" max="110" width="0" style="1" hidden="1" customWidth="1"/>
    <col min="111" max="16384" width="8.75" style="1" hidden="1"/>
  </cols>
  <sheetData>
    <row r="1" spans="2:88" ht="22.5" customHeight="1" x14ac:dyDescent="0.2">
      <c r="B1" s="115" t="s">
        <v>305</v>
      </c>
      <c r="C1" s="115"/>
      <c r="D1" s="115"/>
      <c r="E1" s="115"/>
      <c r="F1" s="115"/>
      <c r="G1" s="25"/>
    </row>
    <row r="2" spans="2:88" ht="15" thickBot="1" x14ac:dyDescent="0.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row>
    <row r="3" spans="2:88" ht="17.25" thickBot="1" x14ac:dyDescent="0.25">
      <c r="B3" s="120" t="s">
        <v>3</v>
      </c>
      <c r="C3" s="121"/>
      <c r="D3" s="137" t="str">
        <f>'Cover sheet'!C5</f>
        <v xml:space="preserve">Severn Trent </v>
      </c>
      <c r="E3" s="138"/>
      <c r="F3" s="139"/>
      <c r="G3" s="26"/>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row>
    <row r="4" spans="2:88" ht="17.25" thickBot="1" x14ac:dyDescent="0.25">
      <c r="B4" s="120" t="s">
        <v>6</v>
      </c>
      <c r="C4" s="121"/>
      <c r="D4" s="137" t="str">
        <f>'Cover sheet'!C6</f>
        <v>Bishops Castle</v>
      </c>
      <c r="E4" s="138"/>
      <c r="F4" s="139"/>
      <c r="G4" s="26"/>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row>
    <row r="5" spans="2:88" ht="16.5" thickBot="1" x14ac:dyDescent="0.35">
      <c r="C5" s="28"/>
      <c r="D5" s="28"/>
      <c r="E5" s="25"/>
      <c r="F5" s="25"/>
      <c r="G5" s="26"/>
      <c r="H5" s="141" t="s">
        <v>124</v>
      </c>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32" t="s">
        <v>125</v>
      </c>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row>
    <row r="6" spans="2:88" ht="15" thickBot="1" x14ac:dyDescent="0.25">
      <c r="B6" s="79" t="s">
        <v>39</v>
      </c>
      <c r="C6" s="29" t="s">
        <v>126</v>
      </c>
      <c r="D6" s="30" t="s">
        <v>41</v>
      </c>
      <c r="E6" s="30" t="s">
        <v>42</v>
      </c>
      <c r="F6" s="32" t="s">
        <v>43</v>
      </c>
      <c r="G6" s="26"/>
      <c r="H6" s="30" t="s">
        <v>127</v>
      </c>
      <c r="I6" s="30" t="s">
        <v>128</v>
      </c>
      <c r="J6" s="30" t="s">
        <v>129</v>
      </c>
      <c r="K6" s="30" t="s">
        <v>130</v>
      </c>
      <c r="L6" s="30" t="s">
        <v>131</v>
      </c>
      <c r="M6" s="30" t="s">
        <v>132</v>
      </c>
      <c r="N6" s="30" t="s">
        <v>133</v>
      </c>
      <c r="O6" s="30" t="s">
        <v>134</v>
      </c>
      <c r="P6" s="30" t="s">
        <v>135</v>
      </c>
      <c r="Q6" s="30" t="s">
        <v>136</v>
      </c>
      <c r="R6" s="30" t="s">
        <v>137</v>
      </c>
      <c r="S6" s="30" t="s">
        <v>138</v>
      </c>
      <c r="T6" s="30" t="s">
        <v>139</v>
      </c>
      <c r="U6" s="30" t="s">
        <v>140</v>
      </c>
      <c r="V6" s="30" t="s">
        <v>141</v>
      </c>
      <c r="W6" s="30" t="s">
        <v>142</v>
      </c>
      <c r="X6" s="30" t="s">
        <v>143</v>
      </c>
      <c r="Y6" s="30" t="s">
        <v>144</v>
      </c>
      <c r="Z6" s="30" t="s">
        <v>145</v>
      </c>
      <c r="AA6" s="30" t="s">
        <v>146</v>
      </c>
      <c r="AB6" s="30" t="s">
        <v>147</v>
      </c>
      <c r="AC6" s="30" t="s">
        <v>148</v>
      </c>
      <c r="AD6" s="30" t="s">
        <v>149</v>
      </c>
      <c r="AE6" s="30" t="s">
        <v>150</v>
      </c>
      <c r="AF6" s="30" t="s">
        <v>151</v>
      </c>
      <c r="AG6" s="30" t="s">
        <v>152</v>
      </c>
      <c r="AH6" s="30" t="s">
        <v>153</v>
      </c>
      <c r="AI6" s="30" t="s">
        <v>154</v>
      </c>
      <c r="AJ6" s="30" t="s">
        <v>155</v>
      </c>
      <c r="AK6" s="30" t="s">
        <v>156</v>
      </c>
      <c r="AL6" s="30" t="s">
        <v>157</v>
      </c>
      <c r="AM6" s="30" t="s">
        <v>158</v>
      </c>
      <c r="AN6" s="30" t="s">
        <v>159</v>
      </c>
      <c r="AO6" s="30" t="s">
        <v>160</v>
      </c>
      <c r="AP6" s="30" t="s">
        <v>161</v>
      </c>
      <c r="AQ6" s="30" t="s">
        <v>162</v>
      </c>
      <c r="AR6" s="30" t="s">
        <v>163</v>
      </c>
      <c r="AS6" s="30" t="s">
        <v>164</v>
      </c>
      <c r="AT6" s="30" t="s">
        <v>165</v>
      </c>
      <c r="AU6" s="30" t="s">
        <v>166</v>
      </c>
      <c r="AV6" s="30" t="s">
        <v>167</v>
      </c>
      <c r="AW6" s="30" t="s">
        <v>168</v>
      </c>
      <c r="AX6" s="30" t="s">
        <v>169</v>
      </c>
      <c r="AY6" s="30" t="s">
        <v>170</v>
      </c>
      <c r="AZ6" s="30" t="s">
        <v>171</v>
      </c>
      <c r="BA6" s="30" t="s">
        <v>172</v>
      </c>
      <c r="BB6" s="30" t="s">
        <v>173</v>
      </c>
      <c r="BC6" s="30" t="s">
        <v>174</v>
      </c>
      <c r="BD6" s="30" t="s">
        <v>175</v>
      </c>
      <c r="BE6" s="30" t="s">
        <v>176</v>
      </c>
      <c r="BF6" s="30" t="s">
        <v>177</v>
      </c>
      <c r="BG6" s="30" t="s">
        <v>178</v>
      </c>
      <c r="BH6" s="30" t="s">
        <v>179</v>
      </c>
      <c r="BI6" s="30" t="s">
        <v>180</v>
      </c>
      <c r="BJ6" s="30" t="s">
        <v>181</v>
      </c>
      <c r="BK6" s="30" t="s">
        <v>182</v>
      </c>
      <c r="BL6" s="30" t="s">
        <v>183</v>
      </c>
      <c r="BM6" s="30" t="s">
        <v>184</v>
      </c>
      <c r="BN6" s="30" t="s">
        <v>185</v>
      </c>
      <c r="BO6" s="30" t="s">
        <v>186</v>
      </c>
      <c r="BP6" s="30" t="s">
        <v>187</v>
      </c>
      <c r="BQ6" s="30" t="s">
        <v>188</v>
      </c>
      <c r="BR6" s="30" t="s">
        <v>189</v>
      </c>
      <c r="BS6" s="30" t="s">
        <v>190</v>
      </c>
      <c r="BT6" s="30" t="s">
        <v>191</v>
      </c>
      <c r="BU6" s="30" t="s">
        <v>192</v>
      </c>
      <c r="BV6" s="30" t="s">
        <v>193</v>
      </c>
      <c r="BW6" s="30" t="s">
        <v>194</v>
      </c>
      <c r="BX6" s="30" t="s">
        <v>195</v>
      </c>
      <c r="BY6" s="30" t="s">
        <v>196</v>
      </c>
      <c r="BZ6" s="30" t="s">
        <v>197</v>
      </c>
      <c r="CA6" s="30" t="s">
        <v>198</v>
      </c>
      <c r="CB6" s="30" t="s">
        <v>199</v>
      </c>
      <c r="CC6" s="30" t="s">
        <v>200</v>
      </c>
      <c r="CD6" s="30" t="s">
        <v>201</v>
      </c>
      <c r="CE6" s="30" t="s">
        <v>202</v>
      </c>
      <c r="CF6" s="30" t="s">
        <v>203</v>
      </c>
      <c r="CG6" s="30" t="s">
        <v>204</v>
      </c>
      <c r="CH6" s="30" t="s">
        <v>205</v>
      </c>
      <c r="CI6" s="30" t="s">
        <v>206</v>
      </c>
      <c r="CJ6" s="30" t="s">
        <v>207</v>
      </c>
    </row>
    <row r="7" spans="2:88" ht="51" x14ac:dyDescent="0.2">
      <c r="B7" s="80">
        <v>1</v>
      </c>
      <c r="C7" s="81" t="s">
        <v>228</v>
      </c>
      <c r="D7" s="68" t="s">
        <v>306</v>
      </c>
      <c r="E7" s="68" t="s">
        <v>74</v>
      </c>
      <c r="F7" s="68">
        <v>2</v>
      </c>
      <c r="H7" s="106">
        <v>0.19749747558760899</v>
      </c>
      <c r="I7" s="106">
        <v>0.26</v>
      </c>
      <c r="J7" s="106">
        <v>0.45404476724360732</v>
      </c>
      <c r="K7" s="106">
        <v>0.45507269429073799</v>
      </c>
      <c r="L7" s="106">
        <v>0.4543618597035195</v>
      </c>
      <c r="M7" s="106">
        <v>0.45556783356153291</v>
      </c>
      <c r="N7" s="106">
        <v>0.45548714378324379</v>
      </c>
      <c r="O7" s="106">
        <v>0.4553679778733154</v>
      </c>
      <c r="P7" s="106">
        <v>0.45400902346859434</v>
      </c>
      <c r="Q7" s="106">
        <v>0.45508244835115375</v>
      </c>
      <c r="R7" s="106">
        <v>0.45498846533914861</v>
      </c>
      <c r="S7" s="106">
        <v>0.45489831788561397</v>
      </c>
      <c r="T7" s="106">
        <v>0.45350801068062202</v>
      </c>
      <c r="U7" s="106">
        <v>0.4545010529765427</v>
      </c>
      <c r="V7" s="106">
        <v>0.45415518261325427</v>
      </c>
      <c r="W7" s="106">
        <v>0.45370528287253648</v>
      </c>
      <c r="X7" s="106">
        <v>0.45190096140865493</v>
      </c>
      <c r="Y7" s="106">
        <v>0.45277496646157861</v>
      </c>
      <c r="Z7" s="106">
        <v>0.45247440004518208</v>
      </c>
      <c r="AA7" s="106">
        <v>0.45218020354014665</v>
      </c>
      <c r="AB7" s="106">
        <v>0.4506563569225755</v>
      </c>
      <c r="AC7" s="106">
        <v>0.45161444475593754</v>
      </c>
      <c r="AD7" s="106">
        <v>0.45134333511421354</v>
      </c>
      <c r="AE7" s="106">
        <v>0.45107537479891813</v>
      </c>
      <c r="AF7" s="106">
        <v>0.44957892233839775</v>
      </c>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2"/>
    </row>
    <row r="8" spans="2:88" ht="51" x14ac:dyDescent="0.2">
      <c r="B8" s="80">
        <v>2</v>
      </c>
      <c r="C8" s="83" t="s">
        <v>230</v>
      </c>
      <c r="D8" s="34" t="s">
        <v>307</v>
      </c>
      <c r="E8" s="34" t="s">
        <v>74</v>
      </c>
      <c r="F8" s="34">
        <v>2</v>
      </c>
      <c r="H8" s="106">
        <v>0</v>
      </c>
      <c r="I8" s="106">
        <v>0</v>
      </c>
      <c r="J8" s="106">
        <v>1.1117141860447263E-2</v>
      </c>
      <c r="K8" s="106">
        <v>1.1117141860447263E-2</v>
      </c>
      <c r="L8" s="106">
        <v>1.1117141860447263E-2</v>
      </c>
      <c r="M8" s="106">
        <v>1.1117141860447263E-2</v>
      </c>
      <c r="N8" s="106">
        <v>1.1117141860447263E-2</v>
      </c>
      <c r="O8" s="106">
        <v>1.1117141860447263E-2</v>
      </c>
      <c r="P8" s="106">
        <v>1.1117141860447263E-2</v>
      </c>
      <c r="Q8" s="106">
        <v>1.1117141860447263E-2</v>
      </c>
      <c r="R8" s="106">
        <v>1.1117141860447263E-2</v>
      </c>
      <c r="S8" s="106">
        <v>1.1117141860447263E-2</v>
      </c>
      <c r="T8" s="106">
        <v>1.1117141860447263E-2</v>
      </c>
      <c r="U8" s="106">
        <v>1.1117141860447263E-2</v>
      </c>
      <c r="V8" s="106">
        <v>1.1117141860447263E-2</v>
      </c>
      <c r="W8" s="106">
        <v>1.1117141860447263E-2</v>
      </c>
      <c r="X8" s="106">
        <v>1.1117141860447263E-2</v>
      </c>
      <c r="Y8" s="106">
        <v>1.1117141860447263E-2</v>
      </c>
      <c r="Z8" s="106">
        <v>1.1117141860447263E-2</v>
      </c>
      <c r="AA8" s="106">
        <v>1.1117141860447263E-2</v>
      </c>
      <c r="AB8" s="106">
        <v>1.1117141860447263E-2</v>
      </c>
      <c r="AC8" s="106">
        <v>1.1117141860447263E-2</v>
      </c>
      <c r="AD8" s="106">
        <v>1.1117141860447263E-2</v>
      </c>
      <c r="AE8" s="106">
        <v>1.1117141860447263E-2</v>
      </c>
      <c r="AF8" s="106">
        <v>1.1117141860447263E-2</v>
      </c>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7"/>
    </row>
    <row r="9" spans="2:88" ht="51" x14ac:dyDescent="0.2">
      <c r="B9" s="80">
        <v>3</v>
      </c>
      <c r="C9" s="83" t="s">
        <v>232</v>
      </c>
      <c r="D9" s="34" t="s">
        <v>308</v>
      </c>
      <c r="E9" s="34" t="s">
        <v>74</v>
      </c>
      <c r="F9" s="34">
        <v>2</v>
      </c>
      <c r="H9" s="106">
        <v>0.34</v>
      </c>
      <c r="I9" s="106">
        <v>0.37</v>
      </c>
      <c r="J9" s="106">
        <v>0.39244945444548329</v>
      </c>
      <c r="K9" s="106">
        <v>0.40579053703538898</v>
      </c>
      <c r="L9" s="106">
        <v>0.41896541418493372</v>
      </c>
      <c r="M9" s="106">
        <v>0.43203686547769871</v>
      </c>
      <c r="N9" s="106">
        <v>0.44439496170362064</v>
      </c>
      <c r="O9" s="106">
        <v>0.45668343893091379</v>
      </c>
      <c r="P9" s="106">
        <v>0.46880859944888936</v>
      </c>
      <c r="Q9" s="106">
        <v>0.82047256596952178</v>
      </c>
      <c r="R9" s="106">
        <v>0.82126408773408632</v>
      </c>
      <c r="S9" s="106">
        <v>0.81308590422069238</v>
      </c>
      <c r="T9" s="106">
        <v>0.81385260506145141</v>
      </c>
      <c r="U9" s="106">
        <v>0.82466511443277013</v>
      </c>
      <c r="V9" s="106">
        <v>0.82149463981641069</v>
      </c>
      <c r="W9" s="106">
        <v>0.80987010780698454</v>
      </c>
      <c r="X9" s="106">
        <v>0.81259547818061673</v>
      </c>
      <c r="Y9" s="106">
        <v>0.81420790251066122</v>
      </c>
      <c r="Z9" s="106">
        <v>0.81557207541275079</v>
      </c>
      <c r="AA9" s="106">
        <v>0.81806306690279529</v>
      </c>
      <c r="AB9" s="106">
        <v>0.8194237963961396</v>
      </c>
      <c r="AC9" s="106">
        <v>0.82070756995078376</v>
      </c>
      <c r="AD9" s="106">
        <v>0.82305495646363935</v>
      </c>
      <c r="AE9" s="106">
        <v>0.83726478617499711</v>
      </c>
      <c r="AF9" s="106">
        <v>0.85731235879748324</v>
      </c>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7"/>
    </row>
    <row r="10" spans="2:88" ht="51" x14ac:dyDescent="0.2">
      <c r="B10" s="80">
        <v>4</v>
      </c>
      <c r="C10" s="83" t="s">
        <v>309</v>
      </c>
      <c r="D10" s="34" t="s">
        <v>310</v>
      </c>
      <c r="E10" s="34" t="s">
        <v>74</v>
      </c>
      <c r="F10" s="34">
        <v>2</v>
      </c>
      <c r="H10" s="106">
        <v>0.58999741163006281</v>
      </c>
      <c r="I10" s="106">
        <v>0.56999999999999995</v>
      </c>
      <c r="J10" s="106">
        <v>0.42055846730193952</v>
      </c>
      <c r="K10" s="106">
        <v>0.40940207980946053</v>
      </c>
      <c r="L10" s="106">
        <v>0.39859424523904219</v>
      </c>
      <c r="M10" s="106">
        <v>0.3881672205351922</v>
      </c>
      <c r="N10" s="106">
        <v>0.37837305319783515</v>
      </c>
      <c r="O10" s="106">
        <v>0.36889466319900294</v>
      </c>
      <c r="P10" s="106">
        <v>0.3596492002627758</v>
      </c>
      <c r="Q10" s="106">
        <v>0</v>
      </c>
      <c r="R10" s="106">
        <v>0</v>
      </c>
      <c r="S10" s="106">
        <v>0</v>
      </c>
      <c r="T10" s="106">
        <v>0</v>
      </c>
      <c r="U10" s="106">
        <v>0</v>
      </c>
      <c r="V10" s="106">
        <v>0</v>
      </c>
      <c r="W10" s="106">
        <v>0</v>
      </c>
      <c r="X10" s="106">
        <v>0</v>
      </c>
      <c r="Y10" s="106">
        <v>0</v>
      </c>
      <c r="Z10" s="106">
        <v>0</v>
      </c>
      <c r="AA10" s="106">
        <v>0</v>
      </c>
      <c r="AB10" s="106">
        <v>0</v>
      </c>
      <c r="AC10" s="106">
        <v>0</v>
      </c>
      <c r="AD10" s="106">
        <v>0</v>
      </c>
      <c r="AE10" s="106">
        <v>0</v>
      </c>
      <c r="AF10" s="106">
        <v>0</v>
      </c>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7"/>
    </row>
    <row r="11" spans="2:88" ht="51" x14ac:dyDescent="0.2">
      <c r="B11" s="80">
        <v>5</v>
      </c>
      <c r="C11" s="83" t="s">
        <v>236</v>
      </c>
      <c r="D11" s="34" t="s">
        <v>311</v>
      </c>
      <c r="E11" s="34" t="s">
        <v>238</v>
      </c>
      <c r="F11" s="34">
        <v>1</v>
      </c>
      <c r="H11" s="108">
        <v>133.12820619162792</v>
      </c>
      <c r="I11" s="108">
        <v>135</v>
      </c>
      <c r="J11" s="108">
        <v>126.4</v>
      </c>
      <c r="K11" s="108">
        <v>126.4</v>
      </c>
      <c r="L11" s="108">
        <v>126.6</v>
      </c>
      <c r="M11" s="108">
        <v>126.7</v>
      </c>
      <c r="N11" s="108">
        <v>127</v>
      </c>
      <c r="O11" s="108">
        <v>127.2</v>
      </c>
      <c r="P11" s="108">
        <v>127.5</v>
      </c>
      <c r="Q11" s="108">
        <v>131</v>
      </c>
      <c r="R11" s="108">
        <v>130.80000000000001</v>
      </c>
      <c r="S11" s="108">
        <v>129.1</v>
      </c>
      <c r="T11" s="108">
        <v>128.9</v>
      </c>
      <c r="U11" s="108">
        <v>130.19999999999999</v>
      </c>
      <c r="V11" s="108">
        <v>129.4</v>
      </c>
      <c r="W11" s="108">
        <v>127.2</v>
      </c>
      <c r="X11" s="108">
        <v>127.4</v>
      </c>
      <c r="Y11" s="108">
        <v>127.3</v>
      </c>
      <c r="Z11" s="108">
        <v>127.3</v>
      </c>
      <c r="AA11" s="108">
        <v>127.4</v>
      </c>
      <c r="AB11" s="108">
        <v>127.3</v>
      </c>
      <c r="AC11" s="108">
        <v>127.2</v>
      </c>
      <c r="AD11" s="108">
        <v>127.3</v>
      </c>
      <c r="AE11" s="108">
        <v>129.19999999999999</v>
      </c>
      <c r="AF11" s="108">
        <v>132</v>
      </c>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7"/>
    </row>
    <row r="12" spans="2:88" ht="51" x14ac:dyDescent="0.2">
      <c r="B12" s="80">
        <v>6</v>
      </c>
      <c r="C12" s="83" t="s">
        <v>239</v>
      </c>
      <c r="D12" s="34" t="s">
        <v>312</v>
      </c>
      <c r="E12" s="34" t="s">
        <v>238</v>
      </c>
      <c r="F12" s="34">
        <v>1</v>
      </c>
      <c r="H12" s="108">
        <v>187.69283767518149</v>
      </c>
      <c r="I12" s="108">
        <v>183</v>
      </c>
      <c r="J12" s="108">
        <v>140.30000000000001</v>
      </c>
      <c r="K12" s="108">
        <v>140.30000000000001</v>
      </c>
      <c r="L12" s="108">
        <v>140.30000000000001</v>
      </c>
      <c r="M12" s="108">
        <v>140.30000000000001</v>
      </c>
      <c r="N12" s="108">
        <v>140.19999999999999</v>
      </c>
      <c r="O12" s="108">
        <v>140.19999999999999</v>
      </c>
      <c r="P12" s="108">
        <v>140.19999999999999</v>
      </c>
      <c r="Q12" s="108" t="s">
        <v>313</v>
      </c>
      <c r="R12" s="108" t="s">
        <v>313</v>
      </c>
      <c r="S12" s="108" t="s">
        <v>313</v>
      </c>
      <c r="T12" s="108" t="s">
        <v>313</v>
      </c>
      <c r="U12" s="108" t="s">
        <v>313</v>
      </c>
      <c r="V12" s="108" t="s">
        <v>313</v>
      </c>
      <c r="W12" s="108" t="s">
        <v>313</v>
      </c>
      <c r="X12" s="108" t="s">
        <v>313</v>
      </c>
      <c r="Y12" s="108" t="s">
        <v>313</v>
      </c>
      <c r="Z12" s="108" t="s">
        <v>313</v>
      </c>
      <c r="AA12" s="108" t="s">
        <v>313</v>
      </c>
      <c r="AB12" s="108" t="s">
        <v>313</v>
      </c>
      <c r="AC12" s="108" t="s">
        <v>313</v>
      </c>
      <c r="AD12" s="108" t="s">
        <v>313</v>
      </c>
      <c r="AE12" s="108" t="s">
        <v>313</v>
      </c>
      <c r="AF12" s="108" t="s">
        <v>313</v>
      </c>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7"/>
    </row>
    <row r="13" spans="2:88" ht="51" x14ac:dyDescent="0.2">
      <c r="B13" s="80">
        <v>7</v>
      </c>
      <c r="C13" s="83" t="s">
        <v>241</v>
      </c>
      <c r="D13" s="34" t="s">
        <v>314</v>
      </c>
      <c r="E13" s="34" t="s">
        <v>238</v>
      </c>
      <c r="F13" s="34">
        <v>1</v>
      </c>
      <c r="H13" s="108">
        <v>163.42124068710226</v>
      </c>
      <c r="I13" s="108">
        <v>161</v>
      </c>
      <c r="J13" s="108">
        <v>133.2281850600277</v>
      </c>
      <c r="K13" s="108">
        <v>133.02713308762478</v>
      </c>
      <c r="L13" s="108">
        <v>132.882126066936</v>
      </c>
      <c r="M13" s="108">
        <v>132.80087668644614</v>
      </c>
      <c r="N13" s="108">
        <v>132.73255531839061</v>
      </c>
      <c r="O13" s="108">
        <v>132.70719758547349</v>
      </c>
      <c r="P13" s="108">
        <v>132.74051140508089</v>
      </c>
      <c r="Q13" s="108">
        <v>131.04555631472579</v>
      </c>
      <c r="R13" s="108">
        <v>130.78924878462658</v>
      </c>
      <c r="S13" s="108">
        <v>129.10440639186245</v>
      </c>
      <c r="T13" s="108">
        <v>128.85772497104048</v>
      </c>
      <c r="U13" s="108">
        <v>130.18891720997203</v>
      </c>
      <c r="V13" s="108">
        <v>129.35271095200858</v>
      </c>
      <c r="W13" s="108">
        <v>127.23199543391455</v>
      </c>
      <c r="X13" s="108">
        <v>127.36175491147954</v>
      </c>
      <c r="Y13" s="108">
        <v>127.32528916028585</v>
      </c>
      <c r="Z13" s="108">
        <v>127.28238862647952</v>
      </c>
      <c r="AA13" s="108">
        <v>127.37752341824775</v>
      </c>
      <c r="AB13" s="108">
        <v>127.30895565422989</v>
      </c>
      <c r="AC13" s="108">
        <v>127.23087691552816</v>
      </c>
      <c r="AD13" s="108">
        <v>127.31089874800998</v>
      </c>
      <c r="AE13" s="108">
        <v>129.22338465410368</v>
      </c>
      <c r="AF13" s="108">
        <v>132.02108594301208</v>
      </c>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7"/>
    </row>
    <row r="14" spans="2:88" ht="51" x14ac:dyDescent="0.2">
      <c r="B14" s="80">
        <v>8</v>
      </c>
      <c r="C14" s="83" t="s">
        <v>243</v>
      </c>
      <c r="D14" s="34" t="s">
        <v>315</v>
      </c>
      <c r="E14" s="34" t="s">
        <v>74</v>
      </c>
      <c r="F14" s="34">
        <v>2</v>
      </c>
      <c r="H14" s="106">
        <v>1.3003923197644038</v>
      </c>
      <c r="I14" s="106">
        <v>1.31</v>
      </c>
      <c r="J14" s="106">
        <v>0.57999999999999996</v>
      </c>
      <c r="K14" s="106">
        <v>0.57999999999999996</v>
      </c>
      <c r="L14" s="106">
        <v>0.57999999999999996</v>
      </c>
      <c r="M14" s="106">
        <v>0.56259999999999999</v>
      </c>
      <c r="N14" s="106">
        <v>0.54520000000000002</v>
      </c>
      <c r="O14" s="106">
        <v>0.52780000000000005</v>
      </c>
      <c r="P14" s="106">
        <v>0.51040000000000008</v>
      </c>
      <c r="Q14" s="106">
        <v>0.49299999999999994</v>
      </c>
      <c r="R14" s="106">
        <v>0.47821000000000002</v>
      </c>
      <c r="S14" s="106">
        <v>0.46342000000000005</v>
      </c>
      <c r="T14" s="106">
        <v>0.44863000000000008</v>
      </c>
      <c r="U14" s="106">
        <v>0.43384000000000011</v>
      </c>
      <c r="V14" s="106">
        <v>0.41905000000000003</v>
      </c>
      <c r="W14" s="106">
        <v>0.41066900000000001</v>
      </c>
      <c r="X14" s="106">
        <v>0.40228799999999998</v>
      </c>
      <c r="Y14" s="106">
        <v>0.39390699999999995</v>
      </c>
      <c r="Z14" s="106">
        <v>0.38552599999999992</v>
      </c>
      <c r="AA14" s="106">
        <v>0.37714500000000001</v>
      </c>
      <c r="AB14" s="106">
        <v>0.36960209999999999</v>
      </c>
      <c r="AC14" s="106">
        <v>0.36205919999999997</v>
      </c>
      <c r="AD14" s="106">
        <v>0.35451629999999995</v>
      </c>
      <c r="AE14" s="106">
        <v>0.34697339999999993</v>
      </c>
      <c r="AF14" s="106">
        <v>0.33943050000000002</v>
      </c>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7"/>
    </row>
    <row r="15" spans="2:88" ht="51" x14ac:dyDescent="0.2">
      <c r="B15" s="80">
        <v>9</v>
      </c>
      <c r="C15" s="83" t="s">
        <v>245</v>
      </c>
      <c r="D15" s="34" t="s">
        <v>316</v>
      </c>
      <c r="E15" s="34" t="s">
        <v>247</v>
      </c>
      <c r="F15" s="34">
        <v>2</v>
      </c>
      <c r="H15" s="106">
        <v>383.46391413676577</v>
      </c>
      <c r="I15" s="106">
        <v>379.1120866</v>
      </c>
      <c r="J15" s="106">
        <v>161.67591174122018</v>
      </c>
      <c r="K15" s="106">
        <v>159.90972940885842</v>
      </c>
      <c r="L15" s="106">
        <v>158.18185392434572</v>
      </c>
      <c r="M15" s="106">
        <v>151.79734115112399</v>
      </c>
      <c r="N15" s="106">
        <v>145.70238257142614</v>
      </c>
      <c r="O15" s="106">
        <v>139.7222934409549</v>
      </c>
      <c r="P15" s="106">
        <v>133.85441175625664</v>
      </c>
      <c r="Q15" s="106">
        <v>128.09482019578485</v>
      </c>
      <c r="R15" s="106">
        <v>129.3208815546563</v>
      </c>
      <c r="S15" s="106">
        <v>124.09931785526464</v>
      </c>
      <c r="T15" s="106">
        <v>118.9791760975294</v>
      </c>
      <c r="U15" s="106">
        <v>113.95745594156564</v>
      </c>
      <c r="V15" s="106">
        <v>109.0312772319445</v>
      </c>
      <c r="W15" s="106">
        <v>105.84979140424254</v>
      </c>
      <c r="X15" s="106">
        <v>102.69933351926959</v>
      </c>
      <c r="Y15" s="106">
        <v>99.608883656176957</v>
      </c>
      <c r="Z15" s="106">
        <v>96.57670626315219</v>
      </c>
      <c r="AA15" s="106">
        <v>93.601133556004783</v>
      </c>
      <c r="AB15" s="106">
        <v>90.886654357375591</v>
      </c>
      <c r="AC15" s="106">
        <v>88.221884667231706</v>
      </c>
      <c r="AD15" s="106">
        <v>85.605444123008823</v>
      </c>
      <c r="AE15" s="106">
        <v>83.036004042705301</v>
      </c>
      <c r="AF15" s="106">
        <v>80.512284979852282</v>
      </c>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7"/>
    </row>
    <row r="16" spans="2:88" ht="51" x14ac:dyDescent="0.2">
      <c r="B16" s="80">
        <v>10</v>
      </c>
      <c r="C16" s="83" t="s">
        <v>248</v>
      </c>
      <c r="D16" s="34" t="s">
        <v>317</v>
      </c>
      <c r="E16" s="34" t="s">
        <v>250</v>
      </c>
      <c r="F16" s="34">
        <v>2</v>
      </c>
      <c r="H16" s="106">
        <v>1.23</v>
      </c>
      <c r="I16" s="106">
        <v>1.3360000000000001</v>
      </c>
      <c r="J16" s="106">
        <v>1.4962380801333091</v>
      </c>
      <c r="K16" s="106">
        <v>1.5605943095641992</v>
      </c>
      <c r="L16" s="106">
        <v>1.6244302022475638</v>
      </c>
      <c r="M16" s="106">
        <v>1.6877323776186861</v>
      </c>
      <c r="N16" s="106">
        <v>1.7465772088429636</v>
      </c>
      <c r="O16" s="106">
        <v>1.8049424657780462</v>
      </c>
      <c r="P16" s="106">
        <v>1.8628244653820574</v>
      </c>
      <c r="Q16" s="106">
        <v>3.1612424771119136</v>
      </c>
      <c r="R16" s="106">
        <v>3.196377848229325</v>
      </c>
      <c r="S16" s="106">
        <v>3.2314741253562302</v>
      </c>
      <c r="T16" s="106">
        <v>3.2665523340830078</v>
      </c>
      <c r="U16" s="106">
        <v>3.3016130644757964</v>
      </c>
      <c r="V16" s="106">
        <v>3.3366568811840844</v>
      </c>
      <c r="W16" s="106">
        <v>3.3716843247946322</v>
      </c>
      <c r="X16" s="106">
        <v>3.407780506340349</v>
      </c>
      <c r="Y16" s="106">
        <v>3.4438610025812677</v>
      </c>
      <c r="Z16" s="106">
        <v>3.4799263134541287</v>
      </c>
      <c r="AA16" s="106">
        <v>3.5159769178730871</v>
      </c>
      <c r="AB16" s="106">
        <v>3.5520132748232291</v>
      </c>
      <c r="AC16" s="106">
        <v>3.5880358243865307</v>
      </c>
      <c r="AD16" s="106">
        <v>3.6240449887050956</v>
      </c>
      <c r="AE16" s="106">
        <v>3.6600411728860665</v>
      </c>
      <c r="AF16" s="106">
        <v>3.6960247658523313</v>
      </c>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7"/>
    </row>
    <row r="17" spans="2:88" ht="51" x14ac:dyDescent="0.2">
      <c r="B17" s="80">
        <v>11</v>
      </c>
      <c r="C17" s="83" t="s">
        <v>260</v>
      </c>
      <c r="D17" s="34" t="s">
        <v>318</v>
      </c>
      <c r="E17" s="34" t="s">
        <v>262</v>
      </c>
      <c r="F17" s="34">
        <v>0</v>
      </c>
      <c r="H17" s="109">
        <v>0.41</v>
      </c>
      <c r="I17" s="109">
        <v>0.43990000000000001</v>
      </c>
      <c r="J17" s="109">
        <v>0.48320697751149572</v>
      </c>
      <c r="K17" s="109">
        <v>0.49783216765016342</v>
      </c>
      <c r="L17" s="109">
        <v>0.51194072164332582</v>
      </c>
      <c r="M17" s="109">
        <v>0.52555107347309682</v>
      </c>
      <c r="N17" s="109">
        <v>0.53812726850493198</v>
      </c>
      <c r="O17" s="109">
        <v>0.55029386478965225</v>
      </c>
      <c r="P17" s="109">
        <v>0.56206509681253825</v>
      </c>
      <c r="Q17" s="109">
        <v>0.94406355535204034</v>
      </c>
      <c r="R17" s="109">
        <v>1</v>
      </c>
      <c r="S17" s="109">
        <v>1</v>
      </c>
      <c r="T17" s="109">
        <v>1</v>
      </c>
      <c r="U17" s="109">
        <v>1</v>
      </c>
      <c r="V17" s="109">
        <v>1</v>
      </c>
      <c r="W17" s="109">
        <v>1</v>
      </c>
      <c r="X17" s="109">
        <v>1</v>
      </c>
      <c r="Y17" s="109">
        <v>1</v>
      </c>
      <c r="Z17" s="109">
        <v>1</v>
      </c>
      <c r="AA17" s="109">
        <v>1</v>
      </c>
      <c r="AB17" s="109">
        <v>1</v>
      </c>
      <c r="AC17" s="109">
        <v>1</v>
      </c>
      <c r="AD17" s="109">
        <v>1</v>
      </c>
      <c r="AE17" s="109">
        <v>1</v>
      </c>
      <c r="AF17" s="109">
        <v>1</v>
      </c>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row>
    <row r="18" spans="2:88" x14ac:dyDescent="0.2">
      <c r="C18" s="85"/>
      <c r="D18" s="37"/>
      <c r="E18" s="37"/>
      <c r="F18" s="85"/>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row>
    <row r="19" spans="2:88" x14ac:dyDescent="0.2"/>
    <row r="20" spans="2:88" x14ac:dyDescent="0.2"/>
    <row r="21" spans="2:88" ht="15" x14ac:dyDescent="0.25">
      <c r="B21" s="40" t="s">
        <v>87</v>
      </c>
    </row>
    <row r="22" spans="2:88" x14ac:dyDescent="0.2"/>
    <row r="23" spans="2:88" x14ac:dyDescent="0.2">
      <c r="B23" s="41"/>
      <c r="C23" s="1" t="s">
        <v>88</v>
      </c>
    </row>
    <row r="24" spans="2:88" x14ac:dyDescent="0.2"/>
    <row r="25" spans="2:88" x14ac:dyDescent="0.2">
      <c r="B25" s="42"/>
      <c r="C25" s="1" t="s">
        <v>89</v>
      </c>
    </row>
    <row r="26" spans="2:88" x14ac:dyDescent="0.2"/>
    <row r="27" spans="2:88" x14ac:dyDescent="0.2"/>
    <row r="28" spans="2:88" x14ac:dyDescent="0.2"/>
    <row r="29" spans="2:88" ht="15" x14ac:dyDescent="0.25">
      <c r="B29" s="133" t="s">
        <v>319</v>
      </c>
      <c r="C29" s="134"/>
      <c r="D29" s="134"/>
      <c r="E29" s="134"/>
      <c r="F29" s="134"/>
      <c r="G29" s="134"/>
      <c r="H29" s="134"/>
      <c r="I29" s="135"/>
    </row>
    <row r="30" spans="2:88" x14ac:dyDescent="0.2"/>
    <row r="31" spans="2:88" s="8" customFormat="1" ht="13.5" x14ac:dyDescent="0.2">
      <c r="B31" s="78" t="s">
        <v>39</v>
      </c>
      <c r="C31" s="136" t="s">
        <v>92</v>
      </c>
      <c r="D31" s="136"/>
      <c r="E31" s="136"/>
      <c r="F31" s="136"/>
      <c r="G31" s="136"/>
      <c r="H31" s="136"/>
      <c r="I31" s="136"/>
    </row>
    <row r="32" spans="2:88" s="8" customFormat="1" ht="59.65" customHeight="1" x14ac:dyDescent="0.2">
      <c r="B32" s="50">
        <v>1</v>
      </c>
      <c r="C32" s="129" t="s">
        <v>320</v>
      </c>
      <c r="D32" s="116"/>
      <c r="E32" s="116"/>
      <c r="F32" s="116"/>
      <c r="G32" s="116"/>
      <c r="H32" s="116"/>
      <c r="I32" s="116"/>
    </row>
    <row r="33" spans="2:9" s="8" customFormat="1" ht="54" customHeight="1" x14ac:dyDescent="0.2">
      <c r="B33" s="50">
        <v>2</v>
      </c>
      <c r="C33" s="129" t="s">
        <v>321</v>
      </c>
      <c r="D33" s="116"/>
      <c r="E33" s="116"/>
      <c r="F33" s="116"/>
      <c r="G33" s="116"/>
      <c r="H33" s="116"/>
      <c r="I33" s="116"/>
    </row>
    <row r="34" spans="2:9" s="8" customFormat="1" ht="58.15" customHeight="1" x14ac:dyDescent="0.2">
      <c r="B34" s="50">
        <v>3</v>
      </c>
      <c r="C34" s="129" t="s">
        <v>322</v>
      </c>
      <c r="D34" s="116"/>
      <c r="E34" s="116"/>
      <c r="F34" s="116"/>
      <c r="G34" s="116"/>
      <c r="H34" s="116"/>
      <c r="I34" s="116"/>
    </row>
    <row r="35" spans="2:9" s="8" customFormat="1" ht="61.15" customHeight="1" x14ac:dyDescent="0.2">
      <c r="B35" s="50">
        <v>4</v>
      </c>
      <c r="C35" s="129" t="s">
        <v>323</v>
      </c>
      <c r="D35" s="116"/>
      <c r="E35" s="116"/>
      <c r="F35" s="116"/>
      <c r="G35" s="116"/>
      <c r="H35" s="116"/>
      <c r="I35" s="116"/>
    </row>
    <row r="36" spans="2:9" s="8" customFormat="1" ht="58.5" customHeight="1" x14ac:dyDescent="0.2">
      <c r="B36" s="50">
        <v>5</v>
      </c>
      <c r="C36" s="129" t="s">
        <v>324</v>
      </c>
      <c r="D36" s="116"/>
      <c r="E36" s="116"/>
      <c r="F36" s="116"/>
      <c r="G36" s="116"/>
      <c r="H36" s="116"/>
      <c r="I36" s="116"/>
    </row>
    <row r="37" spans="2:9" s="8" customFormat="1" ht="75.400000000000006" customHeight="1" x14ac:dyDescent="0.2">
      <c r="B37" s="50">
        <v>6</v>
      </c>
      <c r="C37" s="129" t="s">
        <v>325</v>
      </c>
      <c r="D37" s="116"/>
      <c r="E37" s="116"/>
      <c r="F37" s="116"/>
      <c r="G37" s="116"/>
      <c r="H37" s="116"/>
      <c r="I37" s="116"/>
    </row>
    <row r="38" spans="2:9" s="8" customFormat="1" ht="61.5" customHeight="1" x14ac:dyDescent="0.2">
      <c r="B38" s="50">
        <v>7</v>
      </c>
      <c r="C38" s="129" t="s">
        <v>326</v>
      </c>
      <c r="D38" s="116"/>
      <c r="E38" s="116"/>
      <c r="F38" s="116"/>
      <c r="G38" s="116"/>
      <c r="H38" s="116"/>
      <c r="I38" s="116"/>
    </row>
    <row r="39" spans="2:9" s="8" customFormat="1" ht="75.400000000000006" customHeight="1" x14ac:dyDescent="0.2">
      <c r="B39" s="50">
        <v>8</v>
      </c>
      <c r="C39" s="129" t="s">
        <v>327</v>
      </c>
      <c r="D39" s="116"/>
      <c r="E39" s="116"/>
      <c r="F39" s="116"/>
      <c r="G39" s="116"/>
      <c r="H39" s="116"/>
      <c r="I39" s="116"/>
    </row>
    <row r="40" spans="2:9" s="8" customFormat="1" ht="66" customHeight="1" x14ac:dyDescent="0.2">
      <c r="B40" s="50">
        <v>9</v>
      </c>
      <c r="C40" s="129" t="s">
        <v>328</v>
      </c>
      <c r="D40" s="116"/>
      <c r="E40" s="116"/>
      <c r="F40" s="116"/>
      <c r="G40" s="116"/>
      <c r="H40" s="116"/>
      <c r="I40" s="116"/>
    </row>
    <row r="41" spans="2:9" s="8" customFormat="1" ht="54.4" customHeight="1" x14ac:dyDescent="0.2">
      <c r="B41" s="50">
        <v>10</v>
      </c>
      <c r="C41" s="129" t="s">
        <v>329</v>
      </c>
      <c r="D41" s="116"/>
      <c r="E41" s="116"/>
      <c r="F41" s="116"/>
      <c r="G41" s="116"/>
      <c r="H41" s="116"/>
      <c r="I41" s="116"/>
    </row>
    <row r="42" spans="2:9" s="8" customFormat="1" ht="57.4" customHeight="1" x14ac:dyDescent="0.2">
      <c r="B42" s="50">
        <v>11</v>
      </c>
      <c r="C42" s="129" t="s">
        <v>330</v>
      </c>
      <c r="D42" s="116"/>
      <c r="E42" s="116"/>
      <c r="F42" s="116"/>
      <c r="G42" s="116"/>
      <c r="H42" s="116"/>
      <c r="I42" s="116"/>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sheetProtection algorithmName="SHA-512" hashValue="MlvQmsM65jajTUoNi1yR+6OfzMe+DPWa4iFUnp0Qld/C2tygkf7YWYRZiGN2ZQxdSVxMCZXZyI0iIBWMs3cG+w==" saltValue="iGy894i88EbpbiOXDrZLRw==" spinCount="100000" sheet="1" objects="1" scenarios="1"/>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pageSetup paperSize="9" orientation="portrait" r:id="rId1"/>
  <headerFooter>
    <oddHeader>&amp;L&amp;"Calibri"&amp;10&amp;K000000ST Classification: OFFICIAL SENSITIVE&amp;1#_x000D_&amp;"Calibri"&amp;11&amp;K000000</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Normal="100" workbookViewId="0">
      <pane xSplit="6" ySplit="6" topLeftCell="G7" activePane="bottomRight" state="frozen"/>
      <selection pane="topRight" activeCell="E12" sqref="E12"/>
      <selection pane="bottomLeft" activeCell="E12" sqref="E12"/>
      <selection pane="bottomRight" activeCell="H12" sqref="H12"/>
    </sheetView>
  </sheetViews>
  <sheetFormatPr defaultColWidth="0" defaultRowHeight="14.25" zeroHeight="1" x14ac:dyDescent="0.2"/>
  <cols>
    <col min="1" max="1" width="3" style="1" customWidth="1"/>
    <col min="2" max="2" width="4.125" style="1" customWidth="1"/>
    <col min="3" max="3" width="70.625" style="1" customWidth="1"/>
    <col min="4" max="4" width="16.625" style="1" customWidth="1"/>
    <col min="5" max="5" width="14.625" style="1" customWidth="1"/>
    <col min="6" max="6" width="5.625" style="1" customWidth="1"/>
    <col min="7" max="7" width="2.75" style="1" customWidth="1"/>
    <col min="8" max="109" width="8.75" style="1" customWidth="1"/>
    <col min="110" max="16384" width="8.75" style="1" hidden="1"/>
  </cols>
  <sheetData>
    <row r="1" spans="1:88" ht="22.5" customHeight="1" x14ac:dyDescent="0.2">
      <c r="B1" s="115" t="s">
        <v>331</v>
      </c>
      <c r="C1" s="115"/>
      <c r="D1" s="115"/>
      <c r="E1" s="115"/>
      <c r="F1" s="115"/>
      <c r="G1" s="25"/>
    </row>
    <row r="2" spans="1:88" ht="15" thickBot="1" x14ac:dyDescent="0.2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row>
    <row r="3" spans="1:88" ht="17.25" thickBot="1" x14ac:dyDescent="0.25">
      <c r="A3" s="25"/>
      <c r="B3" s="120" t="s">
        <v>3</v>
      </c>
      <c r="C3" s="121"/>
      <c r="D3" s="137" t="str">
        <f>'Cover sheet'!C5</f>
        <v xml:space="preserve">Severn Trent </v>
      </c>
      <c r="E3" s="138"/>
      <c r="F3" s="139"/>
      <c r="G3" s="26"/>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row>
    <row r="4" spans="1:88" ht="17.25" thickBot="1" x14ac:dyDescent="0.25">
      <c r="A4" s="25"/>
      <c r="B4" s="120" t="s">
        <v>6</v>
      </c>
      <c r="C4" s="121"/>
      <c r="D4" s="137" t="str">
        <f>'Cover sheet'!C6</f>
        <v>Bishops Castle</v>
      </c>
      <c r="E4" s="138"/>
      <c r="F4" s="139"/>
      <c r="G4" s="26"/>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row>
    <row r="5" spans="1:88" ht="16.5" thickBot="1" x14ac:dyDescent="0.35">
      <c r="A5" s="25"/>
      <c r="B5" s="25"/>
      <c r="C5" s="28"/>
      <c r="D5" s="28"/>
      <c r="E5" s="25"/>
      <c r="F5" s="25"/>
      <c r="G5" s="26"/>
      <c r="H5" s="141" t="s">
        <v>124</v>
      </c>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32" t="s">
        <v>125</v>
      </c>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row>
    <row r="6" spans="1:88" ht="15" thickBot="1" x14ac:dyDescent="0.25">
      <c r="B6" s="79" t="s">
        <v>39</v>
      </c>
      <c r="C6" s="29" t="s">
        <v>126</v>
      </c>
      <c r="D6" s="30" t="s">
        <v>41</v>
      </c>
      <c r="E6" s="30" t="s">
        <v>42</v>
      </c>
      <c r="F6" s="32" t="s">
        <v>43</v>
      </c>
      <c r="G6" s="26"/>
      <c r="H6" s="30" t="s">
        <v>127</v>
      </c>
      <c r="I6" s="30" t="s">
        <v>128</v>
      </c>
      <c r="J6" s="30" t="s">
        <v>129</v>
      </c>
      <c r="K6" s="30" t="s">
        <v>130</v>
      </c>
      <c r="L6" s="30" t="s">
        <v>131</v>
      </c>
      <c r="M6" s="30" t="s">
        <v>132</v>
      </c>
      <c r="N6" s="30" t="s">
        <v>133</v>
      </c>
      <c r="O6" s="30" t="s">
        <v>134</v>
      </c>
      <c r="P6" s="30" t="s">
        <v>135</v>
      </c>
      <c r="Q6" s="30" t="s">
        <v>136</v>
      </c>
      <c r="R6" s="30" t="s">
        <v>137</v>
      </c>
      <c r="S6" s="30" t="s">
        <v>138</v>
      </c>
      <c r="T6" s="30" t="s">
        <v>139</v>
      </c>
      <c r="U6" s="30" t="s">
        <v>140</v>
      </c>
      <c r="V6" s="30" t="s">
        <v>141</v>
      </c>
      <c r="W6" s="30" t="s">
        <v>142</v>
      </c>
      <c r="X6" s="30" t="s">
        <v>143</v>
      </c>
      <c r="Y6" s="30" t="s">
        <v>144</v>
      </c>
      <c r="Z6" s="30" t="s">
        <v>145</v>
      </c>
      <c r="AA6" s="30" t="s">
        <v>146</v>
      </c>
      <c r="AB6" s="30" t="s">
        <v>147</v>
      </c>
      <c r="AC6" s="30" t="s">
        <v>148</v>
      </c>
      <c r="AD6" s="30" t="s">
        <v>149</v>
      </c>
      <c r="AE6" s="30" t="s">
        <v>150</v>
      </c>
      <c r="AF6" s="30" t="s">
        <v>151</v>
      </c>
      <c r="AG6" s="30" t="s">
        <v>152</v>
      </c>
      <c r="AH6" s="30" t="s">
        <v>153</v>
      </c>
      <c r="AI6" s="30" t="s">
        <v>154</v>
      </c>
      <c r="AJ6" s="30" t="s">
        <v>155</v>
      </c>
      <c r="AK6" s="30" t="s">
        <v>156</v>
      </c>
      <c r="AL6" s="30" t="s">
        <v>157</v>
      </c>
      <c r="AM6" s="30" t="s">
        <v>158</v>
      </c>
      <c r="AN6" s="30" t="s">
        <v>159</v>
      </c>
      <c r="AO6" s="30" t="s">
        <v>160</v>
      </c>
      <c r="AP6" s="30" t="s">
        <v>161</v>
      </c>
      <c r="AQ6" s="30" t="s">
        <v>162</v>
      </c>
      <c r="AR6" s="30" t="s">
        <v>163</v>
      </c>
      <c r="AS6" s="30" t="s">
        <v>164</v>
      </c>
      <c r="AT6" s="30" t="s">
        <v>165</v>
      </c>
      <c r="AU6" s="30" t="s">
        <v>166</v>
      </c>
      <c r="AV6" s="30" t="s">
        <v>167</v>
      </c>
      <c r="AW6" s="30" t="s">
        <v>168</v>
      </c>
      <c r="AX6" s="30" t="s">
        <v>169</v>
      </c>
      <c r="AY6" s="30" t="s">
        <v>170</v>
      </c>
      <c r="AZ6" s="30" t="s">
        <v>171</v>
      </c>
      <c r="BA6" s="30" t="s">
        <v>172</v>
      </c>
      <c r="BB6" s="30" t="s">
        <v>173</v>
      </c>
      <c r="BC6" s="30" t="s">
        <v>174</v>
      </c>
      <c r="BD6" s="30" t="s">
        <v>175</v>
      </c>
      <c r="BE6" s="30" t="s">
        <v>176</v>
      </c>
      <c r="BF6" s="30" t="s">
        <v>177</v>
      </c>
      <c r="BG6" s="30" t="s">
        <v>178</v>
      </c>
      <c r="BH6" s="30" t="s">
        <v>179</v>
      </c>
      <c r="BI6" s="30" t="s">
        <v>180</v>
      </c>
      <c r="BJ6" s="30" t="s">
        <v>181</v>
      </c>
      <c r="BK6" s="30" t="s">
        <v>182</v>
      </c>
      <c r="BL6" s="30" t="s">
        <v>183</v>
      </c>
      <c r="BM6" s="30" t="s">
        <v>184</v>
      </c>
      <c r="BN6" s="30" t="s">
        <v>185</v>
      </c>
      <c r="BO6" s="30" t="s">
        <v>186</v>
      </c>
      <c r="BP6" s="30" t="s">
        <v>187</v>
      </c>
      <c r="BQ6" s="30" t="s">
        <v>188</v>
      </c>
      <c r="BR6" s="30" t="s">
        <v>189</v>
      </c>
      <c r="BS6" s="30" t="s">
        <v>190</v>
      </c>
      <c r="BT6" s="30" t="s">
        <v>191</v>
      </c>
      <c r="BU6" s="30" t="s">
        <v>192</v>
      </c>
      <c r="BV6" s="30" t="s">
        <v>193</v>
      </c>
      <c r="BW6" s="30" t="s">
        <v>194</v>
      </c>
      <c r="BX6" s="30" t="s">
        <v>195</v>
      </c>
      <c r="BY6" s="30" t="s">
        <v>196</v>
      </c>
      <c r="BZ6" s="30" t="s">
        <v>197</v>
      </c>
      <c r="CA6" s="30" t="s">
        <v>198</v>
      </c>
      <c r="CB6" s="30" t="s">
        <v>199</v>
      </c>
      <c r="CC6" s="30" t="s">
        <v>200</v>
      </c>
      <c r="CD6" s="30" t="s">
        <v>201</v>
      </c>
      <c r="CE6" s="30" t="s">
        <v>202</v>
      </c>
      <c r="CF6" s="30" t="s">
        <v>203</v>
      </c>
      <c r="CG6" s="30" t="s">
        <v>204</v>
      </c>
      <c r="CH6" s="30" t="s">
        <v>205</v>
      </c>
      <c r="CI6" s="30" t="s">
        <v>206</v>
      </c>
      <c r="CJ6" s="30" t="s">
        <v>207</v>
      </c>
    </row>
    <row r="7" spans="1:88" ht="51" x14ac:dyDescent="0.2">
      <c r="B7" s="80">
        <v>1</v>
      </c>
      <c r="C7" s="81" t="s">
        <v>280</v>
      </c>
      <c r="D7" s="68" t="s">
        <v>332</v>
      </c>
      <c r="E7" s="68" t="s">
        <v>74</v>
      </c>
      <c r="F7" s="68">
        <v>2</v>
      </c>
      <c r="H7" s="106">
        <v>2.4983903418228959</v>
      </c>
      <c r="I7" s="106">
        <v>2.58</v>
      </c>
      <c r="J7" s="106">
        <v>1.9162494077943169</v>
      </c>
      <c r="K7" s="106">
        <v>1.9194620299388743</v>
      </c>
      <c r="L7" s="106">
        <v>1.9211182379307821</v>
      </c>
      <c r="M7" s="106">
        <v>1.9075686383777106</v>
      </c>
      <c r="N7" s="106">
        <v>1.8926518774879864</v>
      </c>
      <c r="O7" s="106">
        <v>1.8779427988065189</v>
      </c>
      <c r="P7" s="106">
        <v>1.8620635419835465</v>
      </c>
      <c r="Q7" s="106">
        <v>1.8377517331239623</v>
      </c>
      <c r="R7" s="106">
        <v>1.8236592718765217</v>
      </c>
      <c r="S7" s="106">
        <v>1.8006009409095931</v>
      </c>
      <c r="T7" s="106">
        <v>1.7851873345453604</v>
      </c>
      <c r="U7" s="106">
        <v>1.7822028862125996</v>
      </c>
      <c r="V7" s="106">
        <v>1.7638965412329519</v>
      </c>
      <c r="W7" s="106">
        <v>1.7434411094828079</v>
      </c>
      <c r="X7" s="106">
        <v>1.7359811583925586</v>
      </c>
      <c r="Y7" s="106">
        <v>1.7300865877755265</v>
      </c>
      <c r="Z7" s="106">
        <v>1.7227691942612195</v>
      </c>
      <c r="AA7" s="106">
        <v>1.7165849892462288</v>
      </c>
      <c r="AB7" s="106">
        <v>1.7088789721220019</v>
      </c>
      <c r="AC7" s="106">
        <v>1.7035779335100081</v>
      </c>
      <c r="AD7" s="106">
        <v>1.6981113103811396</v>
      </c>
      <c r="AE7" s="106">
        <v>1.704510279777202</v>
      </c>
      <c r="AF7" s="106">
        <v>1.7155184999391679</v>
      </c>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2"/>
    </row>
    <row r="8" spans="1:88" ht="51" x14ac:dyDescent="0.2">
      <c r="B8" s="80">
        <f>B7+1</f>
        <v>2</v>
      </c>
      <c r="C8" s="83" t="s">
        <v>282</v>
      </c>
      <c r="D8" s="34" t="s">
        <v>333</v>
      </c>
      <c r="E8" s="34" t="s">
        <v>74</v>
      </c>
      <c r="F8" s="34">
        <v>2</v>
      </c>
      <c r="H8" s="106">
        <v>4.8899999999999997</v>
      </c>
      <c r="I8" s="106">
        <v>4.76</v>
      </c>
      <c r="J8" s="106">
        <v>4.8800000000000008</v>
      </c>
      <c r="K8" s="106">
        <v>4.8800000000000008</v>
      </c>
      <c r="L8" s="106">
        <v>4.8800000000000008</v>
      </c>
      <c r="M8" s="106">
        <v>4.8800000000000008</v>
      </c>
      <c r="N8" s="106">
        <v>4.8800000000000008</v>
      </c>
      <c r="O8" s="106">
        <v>4.8800000000000008</v>
      </c>
      <c r="P8" s="106">
        <v>4.8800000000000008</v>
      </c>
      <c r="Q8" s="106">
        <v>4.8800000000000008</v>
      </c>
      <c r="R8" s="106">
        <v>4.8800000000000008</v>
      </c>
      <c r="S8" s="106">
        <v>4.8800000000000008</v>
      </c>
      <c r="T8" s="106">
        <v>4.8800000000000008</v>
      </c>
      <c r="U8" s="106">
        <v>4.8800000000000008</v>
      </c>
      <c r="V8" s="106">
        <v>4.8800000000000008</v>
      </c>
      <c r="W8" s="106">
        <v>4.4200000000000008</v>
      </c>
      <c r="X8" s="106">
        <v>4.4200000000000008</v>
      </c>
      <c r="Y8" s="106">
        <v>4.4200000000000008</v>
      </c>
      <c r="Z8" s="106">
        <v>4.4200000000000008</v>
      </c>
      <c r="AA8" s="106">
        <v>4.4200000000000008</v>
      </c>
      <c r="AB8" s="106">
        <v>4.4200000000000008</v>
      </c>
      <c r="AC8" s="106">
        <v>4.4200000000000008</v>
      </c>
      <c r="AD8" s="106">
        <v>4.4200000000000008</v>
      </c>
      <c r="AE8" s="106">
        <v>4.4200000000000008</v>
      </c>
      <c r="AF8" s="106">
        <v>4.4200000000000008</v>
      </c>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row>
    <row r="9" spans="1:88" ht="51" x14ac:dyDescent="0.2">
      <c r="B9" s="80">
        <f t="shared" ref="B9:B11" si="0">B8+1</f>
        <v>3</v>
      </c>
      <c r="C9" s="83" t="s">
        <v>284</v>
      </c>
      <c r="D9" s="34" t="s">
        <v>334</v>
      </c>
      <c r="E9" s="34" t="s">
        <v>74</v>
      </c>
      <c r="F9" s="34">
        <v>2</v>
      </c>
      <c r="H9" s="106">
        <v>4.8899999999999997</v>
      </c>
      <c r="I9" s="106">
        <v>4.76</v>
      </c>
      <c r="J9" s="106">
        <v>4.8800000000000008</v>
      </c>
      <c r="K9" s="106">
        <v>4.8800000000000008</v>
      </c>
      <c r="L9" s="106">
        <v>4.8800000000000008</v>
      </c>
      <c r="M9" s="106">
        <v>4.8800000000000008</v>
      </c>
      <c r="N9" s="106">
        <v>4.8800000000000008</v>
      </c>
      <c r="O9" s="106">
        <v>4.8800000000000008</v>
      </c>
      <c r="P9" s="106">
        <v>4.8800000000000008</v>
      </c>
      <c r="Q9" s="106">
        <v>4.8800000000000008</v>
      </c>
      <c r="R9" s="106">
        <v>4.8800000000000008</v>
      </c>
      <c r="S9" s="106">
        <v>4.8800000000000008</v>
      </c>
      <c r="T9" s="106">
        <v>4.8800000000000008</v>
      </c>
      <c r="U9" s="106">
        <v>4.8800000000000008</v>
      </c>
      <c r="V9" s="106">
        <v>4.8800000000000008</v>
      </c>
      <c r="W9" s="106">
        <v>4.4200000000000008</v>
      </c>
      <c r="X9" s="106">
        <v>4.4200000000000008</v>
      </c>
      <c r="Y9" s="106">
        <v>4.4200000000000008</v>
      </c>
      <c r="Z9" s="106">
        <v>4.4200000000000008</v>
      </c>
      <c r="AA9" s="106">
        <v>4.4200000000000008</v>
      </c>
      <c r="AB9" s="106">
        <v>4.4200000000000008</v>
      </c>
      <c r="AC9" s="106">
        <v>4.4200000000000008</v>
      </c>
      <c r="AD9" s="106">
        <v>4.4200000000000008</v>
      </c>
      <c r="AE9" s="106">
        <v>4.4200000000000008</v>
      </c>
      <c r="AF9" s="106">
        <v>4.4200000000000008</v>
      </c>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row>
    <row r="10" spans="1:88" ht="51" x14ac:dyDescent="0.2">
      <c r="B10" s="80">
        <f t="shared" si="0"/>
        <v>4</v>
      </c>
      <c r="C10" s="83" t="s">
        <v>286</v>
      </c>
      <c r="D10" s="34" t="s">
        <v>335</v>
      </c>
      <c r="E10" s="34" t="s">
        <v>74</v>
      </c>
      <c r="F10" s="34">
        <v>2</v>
      </c>
      <c r="H10" s="106">
        <v>0.16740279089885801</v>
      </c>
      <c r="I10" s="106">
        <v>0.05</v>
      </c>
      <c r="J10" s="106">
        <v>0.16579583125825401</v>
      </c>
      <c r="K10" s="106">
        <v>0.16335056256611</v>
      </c>
      <c r="L10" s="106">
        <v>0.159493453509536</v>
      </c>
      <c r="M10" s="106">
        <v>0.126416048645214</v>
      </c>
      <c r="N10" s="106">
        <v>0.12433781000123401</v>
      </c>
      <c r="O10" s="106">
        <v>0.1225034324219</v>
      </c>
      <c r="P10" s="106">
        <v>0.12234481039641799</v>
      </c>
      <c r="Q10" s="106">
        <v>0.12429766489604099</v>
      </c>
      <c r="R10" s="106">
        <v>0.12335271592229401</v>
      </c>
      <c r="S10" s="106">
        <v>0.12111797023274699</v>
      </c>
      <c r="T10" s="106">
        <v>0.12009593726906501</v>
      </c>
      <c r="U10" s="106">
        <v>0.119980981307952</v>
      </c>
      <c r="V10" s="106">
        <v>0.122816573264191</v>
      </c>
      <c r="W10" s="106">
        <v>0.122729021110196</v>
      </c>
      <c r="X10" s="106">
        <v>0.125340163389909</v>
      </c>
      <c r="Y10" s="106">
        <v>0.12484022625499799</v>
      </c>
      <c r="Z10" s="106">
        <v>0.12681973918440001</v>
      </c>
      <c r="AA10" s="106">
        <v>0.123547566636507</v>
      </c>
      <c r="AB10" s="106">
        <v>0.12633501387318199</v>
      </c>
      <c r="AC10" s="106">
        <v>0.12816985758067201</v>
      </c>
      <c r="AD10" s="106">
        <v>0.12768291842851501</v>
      </c>
      <c r="AE10" s="106">
        <v>0.127128716264748</v>
      </c>
      <c r="AF10" s="106">
        <v>0.12751254172468901</v>
      </c>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7"/>
      <c r="CH10" s="77"/>
      <c r="CI10" s="77"/>
      <c r="CJ10" s="77"/>
    </row>
    <row r="11" spans="1:88" ht="51" x14ac:dyDescent="0.2">
      <c r="B11" s="80">
        <f t="shared" si="0"/>
        <v>5</v>
      </c>
      <c r="C11" s="83" t="s">
        <v>288</v>
      </c>
      <c r="D11" s="34" t="s">
        <v>336</v>
      </c>
      <c r="E11" s="34" t="s">
        <v>74</v>
      </c>
      <c r="F11" s="34">
        <v>2</v>
      </c>
      <c r="H11" s="107">
        <f>H9-H7-H10</f>
        <v>2.2242068672782458</v>
      </c>
      <c r="I11" s="107">
        <v>2.13</v>
      </c>
      <c r="J11" s="107">
        <v>2.7979547609474298</v>
      </c>
      <c r="K11" s="107">
        <v>2.7971874074950165</v>
      </c>
      <c r="L11" s="107">
        <v>2.7993883085596827</v>
      </c>
      <c r="M11" s="107">
        <v>2.8460153129770762</v>
      </c>
      <c r="N11" s="107">
        <v>2.8630103125107809</v>
      </c>
      <c r="O11" s="107">
        <v>2.879553768771582</v>
      </c>
      <c r="P11" s="107">
        <v>2.8955916476200363</v>
      </c>
      <c r="Q11" s="107">
        <v>2.9179506019799977</v>
      </c>
      <c r="R11" s="107">
        <v>2.9329880122011853</v>
      </c>
      <c r="S11" s="107">
        <v>2.9582810888576607</v>
      </c>
      <c r="T11" s="107">
        <v>2.9747167281855753</v>
      </c>
      <c r="U11" s="107">
        <v>2.977816132479449</v>
      </c>
      <c r="V11" s="107">
        <v>2.993286885502858</v>
      </c>
      <c r="W11" s="107">
        <v>2.553829869406997</v>
      </c>
      <c r="X11" s="107">
        <v>2.5586786782175333</v>
      </c>
      <c r="Y11" s="107">
        <v>2.5650731859694762</v>
      </c>
      <c r="Z11" s="107">
        <v>2.5704110665543811</v>
      </c>
      <c r="AA11" s="107">
        <v>2.5798674441172649</v>
      </c>
      <c r="AB11" s="107">
        <v>2.5847860140048171</v>
      </c>
      <c r="AC11" s="107">
        <v>2.5882522089093207</v>
      </c>
      <c r="AD11" s="107">
        <v>2.5942057711903463</v>
      </c>
      <c r="AE11" s="107">
        <v>2.5883610039580507</v>
      </c>
      <c r="AF11" s="107">
        <v>2.5769689583361441</v>
      </c>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row>
    <row r="12" spans="1:88" x14ac:dyDescent="0.2"/>
    <row r="13" spans="1:88" x14ac:dyDescent="0.2"/>
    <row r="14" spans="1:88" x14ac:dyDescent="0.2"/>
    <row r="15" spans="1:88" ht="15" x14ac:dyDescent="0.25">
      <c r="B15" s="40" t="s">
        <v>87</v>
      </c>
    </row>
    <row r="16" spans="1:88" x14ac:dyDescent="0.2"/>
    <row r="17" spans="2:9" x14ac:dyDescent="0.2">
      <c r="B17" s="41"/>
      <c r="C17" s="1" t="s">
        <v>88</v>
      </c>
    </row>
    <row r="18" spans="2:9" x14ac:dyDescent="0.2"/>
    <row r="19" spans="2:9" x14ac:dyDescent="0.2">
      <c r="B19" s="42"/>
      <c r="C19" s="1" t="s">
        <v>89</v>
      </c>
    </row>
    <row r="20" spans="2:9" x14ac:dyDescent="0.2"/>
    <row r="21" spans="2:9" x14ac:dyDescent="0.2"/>
    <row r="22" spans="2:9" x14ac:dyDescent="0.2"/>
    <row r="23" spans="2:9" ht="15" x14ac:dyDescent="0.25">
      <c r="B23" s="133" t="s">
        <v>337</v>
      </c>
      <c r="C23" s="134"/>
      <c r="D23" s="134"/>
      <c r="E23" s="134"/>
      <c r="F23" s="134"/>
      <c r="G23" s="134"/>
      <c r="H23" s="134"/>
      <c r="I23" s="135"/>
    </row>
    <row r="24" spans="2:9" x14ac:dyDescent="0.2"/>
    <row r="25" spans="2:9" s="8" customFormat="1" ht="13.5" x14ac:dyDescent="0.2">
      <c r="B25" s="78" t="s">
        <v>39</v>
      </c>
      <c r="C25" s="136" t="s">
        <v>92</v>
      </c>
      <c r="D25" s="136"/>
      <c r="E25" s="136"/>
      <c r="F25" s="136"/>
      <c r="G25" s="136"/>
      <c r="H25" s="136"/>
      <c r="I25" s="136"/>
    </row>
    <row r="26" spans="2:9" s="8" customFormat="1" ht="76.900000000000006" customHeight="1" x14ac:dyDescent="0.2">
      <c r="B26" s="50">
        <v>1</v>
      </c>
      <c r="C26" s="129" t="s">
        <v>338</v>
      </c>
      <c r="D26" s="116"/>
      <c r="E26" s="116"/>
      <c r="F26" s="116"/>
      <c r="G26" s="116"/>
      <c r="H26" s="116"/>
      <c r="I26" s="116"/>
    </row>
    <row r="27" spans="2:9" s="8" customFormat="1" ht="54" customHeight="1" x14ac:dyDescent="0.2">
      <c r="B27" s="50">
        <v>2</v>
      </c>
      <c r="C27" s="129" t="s">
        <v>339</v>
      </c>
      <c r="D27" s="116"/>
      <c r="E27" s="116"/>
      <c r="F27" s="116"/>
      <c r="G27" s="116"/>
      <c r="H27" s="116"/>
      <c r="I27" s="116"/>
    </row>
    <row r="28" spans="2:9" s="8" customFormat="1" ht="58.15" customHeight="1" x14ac:dyDescent="0.2">
      <c r="B28" s="50">
        <v>3</v>
      </c>
      <c r="C28" s="129" t="s">
        <v>340</v>
      </c>
      <c r="D28" s="116"/>
      <c r="E28" s="116"/>
      <c r="F28" s="116"/>
      <c r="G28" s="116"/>
      <c r="H28" s="116"/>
      <c r="I28" s="116"/>
    </row>
    <row r="29" spans="2:9" s="8" customFormat="1" ht="61.15" customHeight="1" x14ac:dyDescent="0.2">
      <c r="B29" s="50">
        <v>4</v>
      </c>
      <c r="C29" s="129" t="s">
        <v>294</v>
      </c>
      <c r="D29" s="116"/>
      <c r="E29" s="116"/>
      <c r="F29" s="116"/>
      <c r="G29" s="116"/>
      <c r="H29" s="116"/>
      <c r="I29" s="116"/>
    </row>
    <row r="30" spans="2:9" s="8" customFormat="1" ht="58.5" customHeight="1" x14ac:dyDescent="0.2">
      <c r="B30" s="50">
        <v>5</v>
      </c>
      <c r="C30" s="129" t="s">
        <v>341</v>
      </c>
      <c r="D30" s="116"/>
      <c r="E30" s="116"/>
      <c r="F30" s="116"/>
      <c r="G30" s="116"/>
      <c r="H30" s="116"/>
      <c r="I30" s="116"/>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vzESytj6J/ls6KPtQvTguTfFHZyRUsuh4jaKeDLAfZulCqmDR+l/sgQGoBQiFEH53CpSROXjoM13+8aBw1if+w==" saltValue="8D9B0OAJFdmJMDrXwT+ETA==" spinCount="100000" sheet="1" objects="1" scenarios="1"/>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headerFooter>
    <oddHeader>&amp;L&amp;"Calibri"&amp;10&amp;K000000 ST Classification: OFFICIAL SENSITIVE&amp;1#_x000D_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ubmission xmlns="8b73125f-a2a3-430c-bf07-e2948dd3081c">2022 Submission</Submission>
    <Company xmlns="8b73125f-a2a3-430c-bf07-e2948dd3081c">ST</Compan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DB549A5F6F444C859BFE76DCCB1E07" ma:contentTypeVersion="4" ma:contentTypeDescription="Create a new document." ma:contentTypeScope="" ma:versionID="3b6b52dbd76d833e9251147739f47ec3">
  <xsd:schema xmlns:xsd="http://www.w3.org/2001/XMLSchema" xmlns:xs="http://www.w3.org/2001/XMLSchema" xmlns:p="http://schemas.microsoft.com/office/2006/metadata/properties" xmlns:ns2="8b73125f-a2a3-430c-bf07-e2948dd3081c" targetNamespace="http://schemas.microsoft.com/office/2006/metadata/properties" ma:root="true" ma:fieldsID="0b198552ecf7a9126ef2e498d829be84" ns2:_="">
    <xsd:import namespace="8b73125f-a2a3-430c-bf07-e2948dd3081c"/>
    <xsd:element name="properties">
      <xsd:complexType>
        <xsd:sequence>
          <xsd:element name="documentManagement">
            <xsd:complexType>
              <xsd:all>
                <xsd:element ref="ns2:Company"/>
                <xsd:element ref="ns2:Submission"/>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73125f-a2a3-430c-bf07-e2948dd3081c" elementFormDefault="qualified">
    <xsd:import namespace="http://schemas.microsoft.com/office/2006/documentManagement/types"/>
    <xsd:import namespace="http://schemas.microsoft.com/office/infopath/2007/PartnerControls"/>
    <xsd:element name="Company" ma:index="8" ma:displayName="Company" ma:default="ST" ma:description="What company does this document relate too?" ma:format="RadioButtons" ma:internalName="Company">
      <xsd:simpleType>
        <xsd:restriction base="dms:Choice">
          <xsd:enumeration value="ST"/>
          <xsd:enumeration value="HD"/>
          <xsd:enumeration value="Both"/>
        </xsd:restriction>
      </xsd:simpleType>
    </xsd:element>
    <xsd:element name="Submission" ma:index="9" ma:displayName="Submission" ma:default="2022 Submission" ma:description="Date in which document is related too." ma:format="RadioButtons" ma:internalName="Submission">
      <xsd:simpleType>
        <xsd:restriction base="dms:Choice">
          <xsd:enumeration value="2022 Submission"/>
          <xsd:enumeration value="2024 Submission"/>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505F09-1AD7-47E1-880A-1E18A344DD5B}">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8b73125f-a2a3-430c-bf07-e2948dd3081c"/>
    <ds:schemaRef ds:uri="http://www.w3.org/XML/1998/namespace"/>
  </ds:schemaRefs>
</ds:datastoreItem>
</file>

<file path=customXml/itemProps2.xml><?xml version="1.0" encoding="utf-8"?>
<ds:datastoreItem xmlns:ds="http://schemas.openxmlformats.org/officeDocument/2006/customXml" ds:itemID="{71FA6C6D-0F0C-4708-A72C-06C2C71D4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73125f-a2a3-430c-bf07-e2948dd308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Everitt, Helen</cp:lastModifiedBy>
  <cp:revision/>
  <dcterms:created xsi:type="dcterms:W3CDTF">2017-04-19T07:39:06Z</dcterms:created>
  <dcterms:modified xsi:type="dcterms:W3CDTF">2022-11-24T11:00:38Z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0x01010072DB549A5F6F444C859BFE76DCCB1E07</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4500</vt:r8>
  </property>
  <property fmtid="{D5CDD505-2E9C-101B-9397-08002B2CF9AE}" pid="9" name="xd_ProgID">
    <vt:lpwstr/>
  </property>
  <property fmtid="{D5CDD505-2E9C-101B-9397-08002B2CF9AE}" pid="10" name="_CopySource">
    <vt:lpwstr>http://partners/sites/MPC/WRMP/FWRMP/Market Information/Water-resources-market-information-templateApril19 Bishops Castle.xlsx</vt:lpwstr>
  </property>
  <property fmtid="{D5CDD505-2E9C-101B-9397-08002B2CF9AE}" pid="11" name="TemplateUrl">
    <vt:lpwstr/>
  </property>
  <property fmtid="{D5CDD505-2E9C-101B-9397-08002B2CF9AE}" pid="12" name="MSIP_Label_bf019b6f-148e-4f1c-9e09-cad3d265453b_Enabled">
    <vt:lpwstr>true</vt:lpwstr>
  </property>
  <property fmtid="{D5CDD505-2E9C-101B-9397-08002B2CF9AE}" pid="13" name="MSIP_Label_bf019b6f-148e-4f1c-9e09-cad3d265453b_SetDate">
    <vt:lpwstr>2022-11-11T09:53:48Z</vt:lpwstr>
  </property>
  <property fmtid="{D5CDD505-2E9C-101B-9397-08002B2CF9AE}" pid="14" name="MSIP_Label_bf019b6f-148e-4f1c-9e09-cad3d265453b_Method">
    <vt:lpwstr>Privileged</vt:lpwstr>
  </property>
  <property fmtid="{D5CDD505-2E9C-101B-9397-08002B2CF9AE}" pid="15" name="MSIP_Label_bf019b6f-148e-4f1c-9e09-cad3d265453b_Name">
    <vt:lpwstr>OFFICIAL SENSITIVE</vt:lpwstr>
  </property>
  <property fmtid="{D5CDD505-2E9C-101B-9397-08002B2CF9AE}" pid="16" name="MSIP_Label_bf019b6f-148e-4f1c-9e09-cad3d265453b_SiteId">
    <vt:lpwstr>e15c1e99-7be3-495c-978e-eca7b8ea9f31</vt:lpwstr>
  </property>
  <property fmtid="{D5CDD505-2E9C-101B-9397-08002B2CF9AE}" pid="17" name="MSIP_Label_bf019b6f-148e-4f1c-9e09-cad3d265453b_ActionId">
    <vt:lpwstr>498aab50-fbe9-499f-b956-f4bbd9a4392b</vt:lpwstr>
  </property>
  <property fmtid="{D5CDD505-2E9C-101B-9397-08002B2CF9AE}" pid="18" name="MSIP_Label_bf019b6f-148e-4f1c-9e09-cad3d265453b_ContentBits">
    <vt:lpwstr>1</vt:lpwstr>
  </property>
</Properties>
</file>